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\TSO AG\02-WERTSCHOEPFUNG - Dokumente\210-Shared-Systems\5.0-CRM\IG CRM\Tagung-20191114\"/>
    </mc:Choice>
  </mc:AlternateContent>
  <xr:revisionPtr revIDLastSave="544" documentId="11_FB81CC160612BA76DB632F7B647C4D65E7432995" xr6:coauthVersionLast="45" xr6:coauthVersionMax="45" xr10:uidLastSave="{5458E4E2-4340-40DF-979B-BC03A4451CF3}"/>
  <bookViews>
    <workbookView xWindow="-28920" yWindow="-120" windowWidth="29040" windowHeight="17640" xr2:uid="{00000000-000D-0000-FFFF-FFFF00000000}"/>
  </bookViews>
  <sheets>
    <sheet name="Matri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5" i="1" l="1"/>
  <c r="H75" i="1"/>
  <c r="E75" i="1"/>
  <c r="K76" i="1"/>
  <c r="H76" i="1"/>
  <c r="E76" i="1"/>
  <c r="K51" i="1"/>
  <c r="H51" i="1"/>
  <c r="E51" i="1"/>
  <c r="K20" i="1"/>
  <c r="H20" i="1"/>
  <c r="E20" i="1"/>
  <c r="E22" i="1" l="1"/>
  <c r="H22" i="1"/>
  <c r="K22" i="1"/>
  <c r="K70" i="1"/>
  <c r="H70" i="1"/>
  <c r="E70" i="1"/>
  <c r="E69" i="1"/>
  <c r="H69" i="1"/>
  <c r="K69" i="1"/>
  <c r="E39" i="1"/>
  <c r="H39" i="1"/>
  <c r="E82" i="1"/>
  <c r="H82" i="1"/>
  <c r="K82" i="1"/>
  <c r="E12" i="1"/>
  <c r="H12" i="1"/>
  <c r="K12" i="1"/>
  <c r="E60" i="1"/>
  <c r="H60" i="1"/>
  <c r="K60" i="1"/>
  <c r="K54" i="1"/>
  <c r="H54" i="1"/>
  <c r="E54" i="1"/>
  <c r="E21" i="1"/>
  <c r="H21" i="1"/>
  <c r="K21" i="1"/>
  <c r="E15" i="1"/>
  <c r="H15" i="1"/>
  <c r="K15" i="1"/>
  <c r="E32" i="1"/>
  <c r="H32" i="1"/>
  <c r="K32" i="1"/>
  <c r="E29" i="1"/>
  <c r="H29" i="1"/>
  <c r="K29" i="1"/>
  <c r="E36" i="1"/>
  <c r="H36" i="1"/>
  <c r="K36" i="1"/>
  <c r="E55" i="1"/>
  <c r="H55" i="1"/>
  <c r="K55" i="1"/>
  <c r="K62" i="1"/>
  <c r="H62" i="1"/>
  <c r="E62" i="1"/>
  <c r="K61" i="1"/>
  <c r="H61" i="1"/>
  <c r="E61" i="1"/>
  <c r="K59" i="1"/>
  <c r="H59" i="1"/>
  <c r="E59" i="1"/>
  <c r="K23" i="1"/>
  <c r="H23" i="1"/>
  <c r="E23" i="1"/>
  <c r="E66" i="1"/>
  <c r="H66" i="1"/>
  <c r="K66" i="1"/>
  <c r="E74" i="1"/>
  <c r="H74" i="1"/>
  <c r="K74" i="1"/>
  <c r="E81" i="1"/>
  <c r="H81" i="1"/>
  <c r="K81" i="1"/>
  <c r="K73" i="1"/>
  <c r="H73" i="1"/>
  <c r="E73" i="1"/>
  <c r="K65" i="1"/>
  <c r="H65" i="1"/>
  <c r="E65" i="1"/>
  <c r="K50" i="1"/>
  <c r="H50" i="1"/>
  <c r="E50" i="1"/>
  <c r="K43" i="1"/>
  <c r="H43" i="1"/>
  <c r="E43" i="1"/>
  <c r="K35" i="1"/>
  <c r="H35" i="1"/>
  <c r="E35" i="1"/>
  <c r="K28" i="1"/>
  <c r="H28" i="1"/>
  <c r="E28" i="1"/>
  <c r="E19" i="1"/>
  <c r="H19" i="1"/>
  <c r="K19" i="1"/>
  <c r="J89" i="1"/>
  <c r="G89" i="1"/>
  <c r="D89" i="1"/>
  <c r="J88" i="1"/>
  <c r="G88" i="1"/>
  <c r="D88" i="1"/>
  <c r="K84" i="1"/>
  <c r="H84" i="1"/>
  <c r="E84" i="1"/>
  <c r="K83" i="1"/>
  <c r="H83" i="1"/>
  <c r="E83" i="1"/>
  <c r="O80" i="1"/>
  <c r="K78" i="1"/>
  <c r="H78" i="1"/>
  <c r="E78" i="1"/>
  <c r="K77" i="1"/>
  <c r="H77" i="1"/>
  <c r="E77" i="1"/>
  <c r="O72" i="1"/>
  <c r="K68" i="1"/>
  <c r="H68" i="1"/>
  <c r="E68" i="1"/>
  <c r="K67" i="1"/>
  <c r="H67" i="1"/>
  <c r="E67" i="1"/>
  <c r="O64" i="1"/>
  <c r="K56" i="1"/>
  <c r="H56" i="1"/>
  <c r="E56" i="1"/>
  <c r="K53" i="1"/>
  <c r="H53" i="1"/>
  <c r="E53" i="1"/>
  <c r="K52" i="1"/>
  <c r="H52" i="1"/>
  <c r="E52" i="1"/>
  <c r="O49" i="1"/>
  <c r="K47" i="1"/>
  <c r="H47" i="1"/>
  <c r="E47" i="1"/>
  <c r="K46" i="1"/>
  <c r="H46" i="1"/>
  <c r="E46" i="1"/>
  <c r="K45" i="1"/>
  <c r="H45" i="1"/>
  <c r="E45" i="1"/>
  <c r="K44" i="1"/>
  <c r="H44" i="1"/>
  <c r="E44" i="1"/>
  <c r="O42" i="1"/>
  <c r="K38" i="1"/>
  <c r="H38" i="1"/>
  <c r="E38" i="1"/>
  <c r="K37" i="1"/>
  <c r="H37" i="1"/>
  <c r="E37" i="1"/>
  <c r="O34" i="1"/>
  <c r="K31" i="1"/>
  <c r="H31" i="1"/>
  <c r="E31" i="1"/>
  <c r="K30" i="1"/>
  <c r="H30" i="1"/>
  <c r="E30" i="1"/>
  <c r="O27" i="1"/>
  <c r="K25" i="1"/>
  <c r="H25" i="1"/>
  <c r="E25" i="1"/>
  <c r="K40" i="1"/>
  <c r="H40" i="1"/>
  <c r="E40" i="1"/>
  <c r="K24" i="1"/>
  <c r="H24" i="1"/>
  <c r="E24" i="1"/>
  <c r="O18" i="1"/>
  <c r="N16" i="1"/>
  <c r="K16" i="1"/>
  <c r="H16" i="1"/>
  <c r="E16" i="1"/>
  <c r="K14" i="1"/>
  <c r="H14" i="1"/>
  <c r="E14" i="1"/>
  <c r="N13" i="1"/>
  <c r="K13" i="1"/>
  <c r="H13" i="1"/>
  <c r="E13" i="1"/>
  <c r="N11" i="1"/>
  <c r="K11" i="1"/>
  <c r="H11" i="1"/>
  <c r="E11" i="1"/>
  <c r="O10" i="1"/>
  <c r="F10" i="1" l="1"/>
  <c r="L42" i="1"/>
  <c r="L58" i="1"/>
  <c r="F49" i="1"/>
  <c r="I42" i="1"/>
  <c r="L49" i="1"/>
  <c r="I64" i="1"/>
  <c r="F42" i="1"/>
  <c r="I49" i="1"/>
  <c r="L64" i="1"/>
  <c r="L80" i="1"/>
  <c r="I72" i="1"/>
  <c r="F64" i="1"/>
  <c r="F58" i="1"/>
  <c r="F72" i="1"/>
  <c r="I80" i="1"/>
  <c r="I58" i="1"/>
  <c r="L72" i="1"/>
  <c r="F80" i="1"/>
  <c r="L34" i="1"/>
  <c r="I34" i="1"/>
  <c r="F34" i="1"/>
  <c r="L27" i="1"/>
  <c r="F27" i="1"/>
  <c r="I18" i="1"/>
  <c r="F18" i="1"/>
  <c r="L18" i="1"/>
  <c r="I27" i="1"/>
  <c r="L10" i="1"/>
  <c r="I10" i="1"/>
  <c r="I90" i="1" l="1"/>
  <c r="F90" i="1"/>
  <c r="L90" i="1"/>
</calcChain>
</file>

<file path=xl/sharedStrings.xml><?xml version="1.0" encoding="utf-8"?>
<sst xmlns="http://schemas.openxmlformats.org/spreadsheetml/2006/main" count="393" uniqueCount="154">
  <si>
    <t>Gewichtung</t>
  </si>
  <si>
    <t>Trello</t>
  </si>
  <si>
    <t>Anforderungen</t>
  </si>
  <si>
    <t>Bewertung</t>
  </si>
  <si>
    <t>Score</t>
  </si>
  <si>
    <t>Anbieterinfos</t>
  </si>
  <si>
    <t>3 = MUSS
2 = SOLL
1 = KANN</t>
  </si>
  <si>
    <t>Projektmanagement-Software für Dienstleister</t>
  </si>
  <si>
    <t>Text</t>
  </si>
  <si>
    <t>Firmenhauptsitz</t>
  </si>
  <si>
    <t>Content-Management</t>
  </si>
  <si>
    <t>Nein</t>
  </si>
  <si>
    <t>Lead-Management</t>
  </si>
  <si>
    <t>Newsletter</t>
  </si>
  <si>
    <t>Schweiz</t>
  </si>
  <si>
    <t>Kontakte</t>
  </si>
  <si>
    <t>Adressverwaltung</t>
  </si>
  <si>
    <t>USA</t>
  </si>
  <si>
    <t>DE</t>
  </si>
  <si>
    <t>Kontakthistorie</t>
  </si>
  <si>
    <t>Support (Standort &amp; Sprache)</t>
  </si>
  <si>
    <t>deutsch</t>
  </si>
  <si>
    <t>Verkauf</t>
  </si>
  <si>
    <t>Parametrisierung &amp; Integration</t>
  </si>
  <si>
    <t>Offertwesen</t>
  </si>
  <si>
    <t>Integrationspartner</t>
  </si>
  <si>
    <t>Anbieter direkt</t>
  </si>
  <si>
    <t>Auftragsbearbeitung</t>
  </si>
  <si>
    <t>Faktura</t>
  </si>
  <si>
    <t>Gutschriften</t>
  </si>
  <si>
    <t>Projekte</t>
  </si>
  <si>
    <t>Task-Management</t>
  </si>
  <si>
    <t>Total</t>
  </si>
  <si>
    <t>Leistungserfassung</t>
  </si>
  <si>
    <t>Präsenzzeiterfassung</t>
  </si>
  <si>
    <t>SUMME</t>
  </si>
  <si>
    <t>Spesenerfassung</t>
  </si>
  <si>
    <t>Warenwirtschaft</t>
  </si>
  <si>
    <t>Dienstleistungen</t>
  </si>
  <si>
    <t>Artikel</t>
  </si>
  <si>
    <t>Asset-Management</t>
  </si>
  <si>
    <t>Operating</t>
  </si>
  <si>
    <t>Buchhaltung</t>
  </si>
  <si>
    <t>optional</t>
  </si>
  <si>
    <t>Debitoren-Management</t>
  </si>
  <si>
    <t>Ja</t>
  </si>
  <si>
    <t>Lohnwesen</t>
  </si>
  <si>
    <t>Controlling</t>
  </si>
  <si>
    <t>Berichtswesen</t>
  </si>
  <si>
    <t>Export (.csv / .xls)</t>
  </si>
  <si>
    <t>JA</t>
  </si>
  <si>
    <t>Workflow-Management</t>
  </si>
  <si>
    <t>optional +3500.-</t>
  </si>
  <si>
    <t>optional + 1730.-</t>
  </si>
  <si>
    <t>Lizenzmodell</t>
  </si>
  <si>
    <t>Kommerziell gem. Anbieter</t>
  </si>
  <si>
    <t>Fremium / Kommerziell gem. Anbieter</t>
  </si>
  <si>
    <t>Einmalige Kosten für Setup</t>
  </si>
  <si>
    <t>0.00</t>
  </si>
  <si>
    <t>Bemerkungen</t>
  </si>
  <si>
    <t>Promotion</t>
  </si>
  <si>
    <t>Lieferantenverwaltung</t>
  </si>
  <si>
    <t>Social-Media</t>
  </si>
  <si>
    <t xml:space="preserve">Cloudbasierter Abonnementdienst, der die besten Lösungen für die moderne Arbeitswelt vereint. Outlook, Excel, Word, PPS als Service. </t>
  </si>
  <si>
    <t>Architektur</t>
  </si>
  <si>
    <t>Ist das System in der Cloud und von überall mit Browser administrierbar?</t>
  </si>
  <si>
    <t>API</t>
  </si>
  <si>
    <t>Verfügt das System über eine bidirektionale und offene Schnittstelle?</t>
  </si>
  <si>
    <t>Können mehrere Firmen / Abteilungen das System nutzen?</t>
  </si>
  <si>
    <t>Mandantenfähigkeit</t>
  </si>
  <si>
    <t>Unterstütze Sprachen</t>
  </si>
  <si>
    <t>Ist es für den Schweizer Markt geeigenet?</t>
  </si>
  <si>
    <t>Compliance</t>
  </si>
  <si>
    <t>Ist es möglich Landingpages zu erstellen?</t>
  </si>
  <si>
    <t>E-Commerce</t>
  </si>
  <si>
    <t>Touchpoints / Ökosysteme</t>
  </si>
  <si>
    <t>Können personalisierte Mailings erstellt werden?
Gibt es eine Beschränkung für das Versandvolumen?</t>
  </si>
  <si>
    <t>FIBU / BEBU</t>
  </si>
  <si>
    <t>Können KPI's von den verschiedenen Modulen zusammengetragen und abgebildet werden?</t>
  </si>
  <si>
    <t>Wiederkehrende Kosten / Jahr in CHF für Lizenz und Wartung</t>
  </si>
  <si>
    <t>Wiederkehrende SLA Kosten / Jahr in CHF</t>
  </si>
  <si>
    <t>AGB abbildbar und Kunde muss AGB's zwingend bestätigen / gelesen haben.</t>
  </si>
  <si>
    <t>Integration von Kontakten MS Outlook?
Schnittstelle zu Telefonie (VoIP)?</t>
  </si>
  <si>
    <t>Wie lange brauche ich um einen neuen Kontakt zu erfassen?
Erkennt das System Doubletten?</t>
  </si>
  <si>
    <t>Customizing</t>
  </si>
  <si>
    <t>Ist pro Kontakt ersichtlich, welcher Mitarbeiter was mit dem Kunden vereinbart hat?</t>
  </si>
  <si>
    <t>Kann das System durch den Kunden selbst parametrisiert werden? Bspw. um spezifische Datenfelder hinzuzufügen?
Kann ich selbstständig Dokumente am CI/CD anpassen?</t>
  </si>
  <si>
    <t>OpenSource</t>
  </si>
  <si>
    <t>Wie hoch ist die Abhängigkeit zum Systemanbieter?
Ist der Investitionsschutz gewährleistet?</t>
  </si>
  <si>
    <t>Referenzen</t>
  </si>
  <si>
    <t>Welche und wie viele Kunden nutzen das System?</t>
  </si>
  <si>
    <t>ca. 4 Mio Weltweit, darunter SBB</t>
  </si>
  <si>
    <t>Rund 10K, darunter THURBO</t>
  </si>
  <si>
    <t>keine Angabe</t>
  </si>
  <si>
    <t>Können Angebote im System erstellt werden? Und können diese ausgedruckt oder via Email versandt werden?</t>
  </si>
  <si>
    <t>Können Bestellungen direkt als Auftrag gebucht und daraus Follow-Ups generiert werden?</t>
  </si>
  <si>
    <t>Können aus Offerten / Angeboten einmalige und wiederkehrende Rechnungen erstellt werden?</t>
  </si>
  <si>
    <t>Können Gutscheine / Vouchers erstellt werden und als Gutschriften bei einem Angebot eingelöst werden?</t>
  </si>
  <si>
    <t>Affiliates</t>
  </si>
  <si>
    <t>Können komplette Projekte über das System abgewickelt werden?</t>
  </si>
  <si>
    <t>Können Mitarbeiter Zeitaufwände auf einzelne Tasks buchen?</t>
  </si>
  <si>
    <t>Bestehen Schnittstellen zu Office365, GoogleDrive oder anderen Projekt-Management Systemen.</t>
  </si>
  <si>
    <t>Können Arbeitszeitmodelle (auch Teilzeit) im System abgebildet werden?</t>
  </si>
  <si>
    <t>Bestehen Schnittstellen zu Office365 (Outlook Kalender) oder GSuite (Kalender) sowie zum Fakturierungssystem?</t>
  </si>
  <si>
    <t>Können Aufwände Dritter auf Projekte verbucht werden?</t>
  </si>
  <si>
    <t>Bestehen Schnittstellen zu Vertriebssystemen / Channel-Manager und Asset-Management?</t>
  </si>
  <si>
    <t>Speicherplatz</t>
  </si>
  <si>
    <t>Sharing</t>
  </si>
  <si>
    <t>Können nicht physische Produkte verwaltet werden?</t>
  </si>
  <si>
    <t>Vermietung</t>
  </si>
  <si>
    <t>Können physische Produkte mit Kontingentierung (Eingang / Ausgang) verwaltet werden?</t>
  </si>
  <si>
    <t>Human Ressources</t>
  </si>
  <si>
    <t>Können Personen verwaltet werden bspw. zur Einsatzplanung?</t>
  </si>
  <si>
    <t>Können Produkte Dritter verwaltet werden?</t>
  </si>
  <si>
    <t>Können Urheberrechte / Lizenverträge Medien zugeordnet werden?</t>
  </si>
  <si>
    <t>Gibt es über XXX GB Speicherplatz? Kann zusätzlicher Speicherplatz monatlich erworben werden?</t>
  </si>
  <si>
    <t>Können Photos, Videos und andere Dokumente mit Dritten geteilt werden?</t>
  </si>
  <si>
    <t>Wird das Backup X mal pro Tag gemacht?</t>
  </si>
  <si>
    <t>Ist es möglich automatisiert Mahnläufe zu erstellen?</t>
  </si>
  <si>
    <t>Ist es möglich Lohnabrechnungen zu machen und Lohnausweise zu erstellen?</t>
  </si>
  <si>
    <t>Können Informationen innert XX Mausklicks aus dem System in verschiedenen Formaten exportiert werden?</t>
  </si>
  <si>
    <t>Bei XX Mitarbeiter und XX Arbeitsplätzen.</t>
  </si>
  <si>
    <t>ALPHA ERP</t>
  </si>
  <si>
    <t>BRAVO ERP</t>
  </si>
  <si>
    <t>CHARLIE ERP</t>
  </si>
  <si>
    <t>Können Mutationen der Anwender im System geloggt werden?</t>
  </si>
  <si>
    <t>Können Anwender im System selbst Workflows erstellen bspw. Pre-Stay oder After-Stay Aktivitäten?</t>
  </si>
  <si>
    <t>Können Sensoren mit dem System verbunden werden (bspw. automatisiertes Checkin)?</t>
  </si>
  <si>
    <t>Internet of Things</t>
  </si>
  <si>
    <t>Profilierung</t>
  </si>
  <si>
    <t>Lassen sich Kundendaten mit Profilen aus den Sozialen Medien sowie eigenen Personas ergänzen?</t>
  </si>
  <si>
    <t>Kann man mit dem System den Dialog in den Sozialen Medien führen?</t>
  </si>
  <si>
    <t>Existiert eine Schnittstelle zu meinem CMS, LIVE-Chat oder ggf. Mobile App?</t>
  </si>
  <si>
    <t>Point of Sale (Inkasso)</t>
  </si>
  <si>
    <t>Lassen sich Produkte direkt am PoS verkaufen und die Aktivität einem Kontakt zuordnen?</t>
  </si>
  <si>
    <t>Können Gästeumfragen, Bewertungen sowie Kundenzufriedenheit basierend auf einer gebuchten Leistung im System erfasst werden?</t>
  </si>
  <si>
    <t>Reputations-Management</t>
  </si>
  <si>
    <t>Anbindungen an Zutrittssysteme, Zahlungsterminals (Kreditkarten) vorhanden?</t>
  </si>
  <si>
    <t>Können Zugriffs-Berechtigungen auf unterschiedliche Ebenen eingeschränkt werden?</t>
  </si>
  <si>
    <t>Können Daten DGSVO konform gespeichert werden (bspw. Cookies)?</t>
  </si>
  <si>
    <t>Kann ich Produkte über einen integrierten Webshop verkaufen? Gibt es Zahlungsanbindungen zu PayPal, XXX und XXX oder ggf. Gästekarten?</t>
  </si>
  <si>
    <t>Können die Vorschriften der Auftragsdatenverarbeitung eingehalten werden?</t>
  </si>
  <si>
    <t>MWST Abrechnung nach Schweizer Standard möglich? Kann die Aufbewahrungspflicht von Dokumenten eingehalten werden?</t>
  </si>
  <si>
    <t>Können zeitlich befristete Produkte (ggf. mit Kontingentierung) verwaltet werden?</t>
  </si>
  <si>
    <t>Im Kern: Personal: HR- &amp; Lohn-Software mit CRM Funktion.</t>
  </si>
  <si>
    <t>Wie sind die Reaktions- und Interventionszeiten?</t>
  </si>
  <si>
    <t>Wer betreibt das System und übernimmt Garantie?</t>
  </si>
  <si>
    <t>Lassen sich kampagnenspezifische Links generieren um Kundenprofile zu schärfen?</t>
  </si>
  <si>
    <t>Lassen sich mögliche Kunden erfassen und nach Verkaufspotential klassifizieren?</t>
  </si>
  <si>
    <t>Können Personendaten DGSVO konform bearbeitet werden?</t>
  </si>
  <si>
    <t>Bestehen Schnittstellen zu DMS (bspw. TOMAS), PMS oder zu anderen Kassensysteme sowie zu BUHA?</t>
  </si>
  <si>
    <t>Besteht Zugriff für Treuhänder (bspw. Schnittstelle zu Abacus)?</t>
  </si>
  <si>
    <t>Ist selbständig Kontenplan anlegen möglich?
Kostenträger / Kostenstellenrechnung abbildbar?</t>
  </si>
  <si>
    <t>Bestehen Schnittstellen zu Buchhaltung, Google Analytics / DataStudio und anderen Systemen mit deren Daten Korrelationsanalysen möglich sind.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</si>
</sst>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10"/>
      <name val="Arial"/>
    </font>
    <font>
      <b/>
      <sz val="10"/>
      <color rgb="FFFFFFFF"/>
      <name val="Arial"/>
    </font>
    <font>
      <b/>
      <sz val="10"/>
      <name val="Arial"/>
    </font>
    <font>
      <sz val="10"/>
      <name val="Arial"/>
    </font>
    <font>
      <sz val="8"/>
      <name val="Arial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3F3F3"/>
        <bgColor rgb="FFF3F3F3"/>
      </patternFill>
    </fill>
    <fill>
      <patternFill patternType="solid">
        <fgColor rgb="FF57BB8A"/>
        <bgColor rgb="FF57BB8A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3F3F3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0" fillId="0" borderId="0" xfId="0" applyFont="1" applyAlignment="1"/>
    <xf numFmtId="0" fontId="5" fillId="3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7" fillId="3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0" fillId="5" borderId="0" xfId="0" applyFont="1" applyFill="1" applyAlignment="1">
      <alignment vertical="center"/>
    </xf>
    <xf numFmtId="0" fontId="10" fillId="5" borderId="0" xfId="0" applyFont="1" applyFill="1" applyAlignment="1">
      <alignment vertical="center" wrapText="1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vertical="center" wrapText="1"/>
    </xf>
    <xf numFmtId="0" fontId="0" fillId="0" borderId="0" xfId="0" applyFont="1" applyAlignment="1"/>
    <xf numFmtId="0" fontId="1" fillId="0" borderId="5" xfId="0" applyFont="1" applyBorder="1"/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3" xfId="0" applyFont="1" applyBorder="1"/>
    <xf numFmtId="0" fontId="1" fillId="0" borderId="2" xfId="0" applyFont="1" applyBorder="1"/>
    <xf numFmtId="0" fontId="5" fillId="0" borderId="6" xfId="0" applyFont="1" applyBorder="1" applyAlignment="1">
      <alignment vertical="center" wrapText="1"/>
    </xf>
    <xf numFmtId="0" fontId="1" fillId="0" borderId="7" xfId="0" applyFont="1" applyBorder="1"/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</cellXfs>
  <cellStyles count="1">
    <cellStyle name="Standard" xfId="0" builtinId="0"/>
  </cellStyles>
  <dxfs count="51"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1015"/>
  <sheetViews>
    <sheetView tabSelected="1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Q13" sqref="Q13"/>
    </sheetView>
  </sheetViews>
  <sheetFormatPr baseColWidth="10" defaultColWidth="14.3984375" defaultRowHeight="15" customHeight="1" x14ac:dyDescent="0.35"/>
  <cols>
    <col min="1" max="1" width="26.73046875" customWidth="1"/>
    <col min="2" max="2" width="26.73046875" style="43" customWidth="1"/>
    <col min="3" max="3" width="11.19921875" bestFit="1" customWidth="1"/>
    <col min="5" max="5" width="14.3984375" hidden="1" customWidth="1"/>
    <col min="6" max="6" width="10.1328125" customWidth="1"/>
    <col min="8" max="8" width="14.3984375" hidden="1" customWidth="1"/>
    <col min="9" max="9" width="10.1328125" customWidth="1"/>
    <col min="11" max="11" width="14.3984375" hidden="1" customWidth="1"/>
    <col min="12" max="12" width="10.1328125" customWidth="1"/>
    <col min="13" max="14" width="14.3984375" hidden="1" customWidth="1"/>
    <col min="15" max="15" width="10.1328125" hidden="1" customWidth="1"/>
  </cols>
  <sheetData>
    <row r="1" spans="1:15" ht="15.75" customHeight="1" x14ac:dyDescent="0.35">
      <c r="A1" s="1"/>
      <c r="B1" s="41"/>
      <c r="C1" s="2"/>
      <c r="D1" s="68" t="s">
        <v>122</v>
      </c>
      <c r="E1" s="69"/>
      <c r="F1" s="70"/>
      <c r="G1" s="68" t="s">
        <v>123</v>
      </c>
      <c r="H1" s="69"/>
      <c r="I1" s="70"/>
      <c r="J1" s="68" t="s">
        <v>124</v>
      </c>
      <c r="K1" s="69"/>
      <c r="L1" s="70"/>
      <c r="M1" s="68" t="s">
        <v>1</v>
      </c>
      <c r="N1" s="69"/>
      <c r="O1" s="70"/>
    </row>
    <row r="2" spans="1:15" ht="15.75" customHeight="1" x14ac:dyDescent="0.35">
      <c r="A2" s="3" t="s">
        <v>2</v>
      </c>
      <c r="B2" s="42" t="s">
        <v>59</v>
      </c>
      <c r="C2" s="4" t="s">
        <v>0</v>
      </c>
      <c r="D2" s="3" t="s">
        <v>3</v>
      </c>
      <c r="E2" s="5"/>
      <c r="F2" s="6" t="s">
        <v>4</v>
      </c>
      <c r="G2" s="3" t="s">
        <v>3</v>
      </c>
      <c r="H2" s="5"/>
      <c r="I2" s="6" t="s">
        <v>4</v>
      </c>
      <c r="J2" s="3" t="s">
        <v>3</v>
      </c>
      <c r="K2" s="5"/>
      <c r="L2" s="6" t="s">
        <v>4</v>
      </c>
      <c r="M2" s="3" t="s">
        <v>3</v>
      </c>
      <c r="N2" s="5"/>
      <c r="O2" s="6" t="s">
        <v>4</v>
      </c>
    </row>
    <row r="3" spans="1:15" ht="62.65" customHeight="1" x14ac:dyDescent="0.35">
      <c r="A3" s="7" t="s">
        <v>5</v>
      </c>
      <c r="B3" s="44"/>
      <c r="C3" s="58" t="s">
        <v>6</v>
      </c>
      <c r="D3" s="59" t="s">
        <v>144</v>
      </c>
      <c r="E3" s="60"/>
      <c r="F3" s="61"/>
      <c r="G3" s="59" t="s">
        <v>7</v>
      </c>
      <c r="H3" s="60"/>
      <c r="I3" s="61"/>
      <c r="J3" s="59" t="s">
        <v>63</v>
      </c>
      <c r="K3" s="60"/>
      <c r="L3" s="61"/>
      <c r="M3" s="59" t="s">
        <v>8</v>
      </c>
      <c r="N3" s="60"/>
      <c r="O3" s="61"/>
    </row>
    <row r="4" spans="1:15" ht="15.85" customHeight="1" x14ac:dyDescent="0.35">
      <c r="A4" s="10" t="s">
        <v>9</v>
      </c>
      <c r="B4" s="45"/>
      <c r="C4" s="11"/>
      <c r="D4" s="62" t="s">
        <v>14</v>
      </c>
      <c r="E4" s="63"/>
      <c r="F4" s="64"/>
      <c r="G4" s="62" t="s">
        <v>14</v>
      </c>
      <c r="H4" s="63"/>
      <c r="I4" s="64"/>
      <c r="J4" s="62" t="s">
        <v>17</v>
      </c>
      <c r="K4" s="63"/>
      <c r="L4" s="64"/>
      <c r="M4" s="15"/>
      <c r="N4" s="13"/>
      <c r="O4" s="14"/>
    </row>
    <row r="5" spans="1:15" ht="20.25" x14ac:dyDescent="0.35">
      <c r="A5" s="10" t="s">
        <v>70</v>
      </c>
      <c r="B5" s="45" t="s">
        <v>71</v>
      </c>
      <c r="C5" s="11"/>
      <c r="D5" s="62" t="s">
        <v>18</v>
      </c>
      <c r="E5" s="63"/>
      <c r="F5" s="64"/>
      <c r="G5" s="62" t="s">
        <v>18</v>
      </c>
      <c r="H5" s="63"/>
      <c r="I5" s="64"/>
      <c r="J5" s="62" t="s">
        <v>18</v>
      </c>
      <c r="K5" s="63"/>
      <c r="L5" s="64"/>
      <c r="M5" s="15"/>
      <c r="N5" s="13"/>
      <c r="O5" s="14"/>
    </row>
    <row r="6" spans="1:15" ht="20.25" x14ac:dyDescent="0.35">
      <c r="A6" s="10" t="s">
        <v>20</v>
      </c>
      <c r="B6" s="45" t="s">
        <v>145</v>
      </c>
      <c r="C6" s="11"/>
      <c r="D6" s="62" t="s">
        <v>21</v>
      </c>
      <c r="E6" s="63"/>
      <c r="F6" s="64"/>
      <c r="G6" s="62" t="s">
        <v>21</v>
      </c>
      <c r="H6" s="63"/>
      <c r="I6" s="64"/>
      <c r="J6" s="62" t="s">
        <v>21</v>
      </c>
      <c r="K6" s="63"/>
      <c r="L6" s="64"/>
      <c r="M6" s="15"/>
      <c r="N6" s="13"/>
      <c r="O6" s="14"/>
    </row>
    <row r="7" spans="1:15" ht="20.25" x14ac:dyDescent="0.35">
      <c r="A7" s="10" t="s">
        <v>23</v>
      </c>
      <c r="B7" s="45" t="s">
        <v>146</v>
      </c>
      <c r="C7" s="11"/>
      <c r="D7" s="62" t="s">
        <v>25</v>
      </c>
      <c r="E7" s="63"/>
      <c r="F7" s="64"/>
      <c r="G7" s="62" t="s">
        <v>26</v>
      </c>
      <c r="H7" s="63"/>
      <c r="I7" s="64"/>
      <c r="J7" s="62" t="s">
        <v>26</v>
      </c>
      <c r="K7" s="63"/>
      <c r="L7" s="64"/>
      <c r="M7" s="15"/>
      <c r="N7" s="13"/>
      <c r="O7" s="14"/>
    </row>
    <row r="8" spans="1:15" ht="20.25" x14ac:dyDescent="0.35">
      <c r="A8" s="48" t="s">
        <v>89</v>
      </c>
      <c r="B8" s="45" t="s">
        <v>90</v>
      </c>
      <c r="C8" s="21"/>
      <c r="D8" s="65" t="s">
        <v>91</v>
      </c>
      <c r="E8" s="66"/>
      <c r="F8" s="67"/>
      <c r="G8" s="65" t="s">
        <v>92</v>
      </c>
      <c r="H8" s="66"/>
      <c r="I8" s="67"/>
      <c r="J8" s="65" t="s">
        <v>93</v>
      </c>
      <c r="K8" s="66"/>
      <c r="L8" s="67"/>
      <c r="M8" s="15"/>
      <c r="N8" s="13"/>
      <c r="O8" s="22"/>
    </row>
    <row r="9" spans="1:15" ht="15.75" customHeight="1" x14ac:dyDescent="0.35">
      <c r="A9" s="10"/>
      <c r="B9" s="45"/>
      <c r="C9" s="11"/>
      <c r="D9" s="15"/>
      <c r="E9" s="13"/>
      <c r="F9" s="14"/>
      <c r="G9" s="15"/>
      <c r="H9" s="13"/>
      <c r="I9" s="14"/>
      <c r="J9" s="15"/>
      <c r="K9" s="13"/>
      <c r="L9" s="14"/>
      <c r="M9" s="15"/>
      <c r="N9" s="13"/>
      <c r="O9" s="14"/>
    </row>
    <row r="10" spans="1:15" ht="15.85" customHeight="1" x14ac:dyDescent="0.35">
      <c r="A10" s="16" t="s">
        <v>64</v>
      </c>
      <c r="B10" s="44"/>
      <c r="C10" s="8"/>
      <c r="D10" s="9" t="s">
        <v>32</v>
      </c>
      <c r="E10" s="17"/>
      <c r="F10" s="18">
        <f>SUM(E11:E16)</f>
        <v>45</v>
      </c>
      <c r="G10" s="9" t="s">
        <v>32</v>
      </c>
      <c r="H10" s="17"/>
      <c r="I10" s="18">
        <f>SUM(H11:H16)</f>
        <v>5</v>
      </c>
      <c r="J10" s="9" t="s">
        <v>32</v>
      </c>
      <c r="K10" s="19"/>
      <c r="L10" s="20">
        <f>SUM(K11:K16)</f>
        <v>16</v>
      </c>
      <c r="M10" s="9" t="s">
        <v>32</v>
      </c>
      <c r="N10" s="17"/>
      <c r="O10" s="18">
        <f>SUM(N83:N84)</f>
        <v>0</v>
      </c>
    </row>
    <row r="11" spans="1:15" ht="20.25" x14ac:dyDescent="0.35">
      <c r="A11" s="10" t="s">
        <v>75</v>
      </c>
      <c r="B11" s="45" t="s">
        <v>65</v>
      </c>
      <c r="C11" s="21">
        <v>1</v>
      </c>
      <c r="D11" s="12" t="s">
        <v>43</v>
      </c>
      <c r="E11" s="13">
        <f t="shared" ref="E11:E16" si="0">SUM($C11*F11)</f>
        <v>4</v>
      </c>
      <c r="F11" s="22">
        <v>4</v>
      </c>
      <c r="G11" s="12" t="s">
        <v>45</v>
      </c>
      <c r="H11" s="13">
        <f t="shared" ref="H11:H16" si="1">SUM($C11*I11)</f>
        <v>5</v>
      </c>
      <c r="I11" s="22">
        <v>5</v>
      </c>
      <c r="J11" s="12" t="s">
        <v>45</v>
      </c>
      <c r="K11" s="23">
        <f t="shared" ref="K11:K16" si="2">SUM($C11*L11)</f>
        <v>6</v>
      </c>
      <c r="L11" s="24">
        <v>6</v>
      </c>
      <c r="M11" s="15" t="s">
        <v>50</v>
      </c>
      <c r="N11" s="13">
        <f t="shared" ref="N11:N13" si="3">SUM(O11*$C11)</f>
        <v>3</v>
      </c>
      <c r="O11" s="14">
        <v>3</v>
      </c>
    </row>
    <row r="12" spans="1:15" ht="20.25" x14ac:dyDescent="0.35">
      <c r="A12" s="48" t="s">
        <v>72</v>
      </c>
      <c r="B12" s="45" t="s">
        <v>117</v>
      </c>
      <c r="C12" s="21">
        <v>2</v>
      </c>
      <c r="D12" s="15" t="s">
        <v>43</v>
      </c>
      <c r="E12" s="13">
        <f t="shared" ref="E12" si="4">SUM($C12*F12)</f>
        <v>6</v>
      </c>
      <c r="F12" s="22">
        <v>3</v>
      </c>
      <c r="G12" s="15" t="s">
        <v>11</v>
      </c>
      <c r="H12" s="13">
        <f t="shared" ref="H12" si="5">SUM($C12*I12)</f>
        <v>0</v>
      </c>
      <c r="I12" s="22"/>
      <c r="J12" s="15" t="s">
        <v>11</v>
      </c>
      <c r="K12" s="23">
        <f t="shared" ref="K12" si="6">SUM($C12*L12)</f>
        <v>0</v>
      </c>
      <c r="L12" s="25"/>
      <c r="M12" s="15"/>
      <c r="N12" s="13"/>
      <c r="O12" s="22"/>
    </row>
    <row r="13" spans="1:15" ht="20.25" x14ac:dyDescent="0.35">
      <c r="A13" s="10" t="s">
        <v>66</v>
      </c>
      <c r="B13" s="45" t="s">
        <v>67</v>
      </c>
      <c r="C13" s="21">
        <v>3</v>
      </c>
      <c r="D13" s="12" t="s">
        <v>43</v>
      </c>
      <c r="E13" s="13">
        <f t="shared" si="0"/>
        <v>12</v>
      </c>
      <c r="F13" s="22">
        <v>4</v>
      </c>
      <c r="G13" s="12" t="s">
        <v>11</v>
      </c>
      <c r="H13" s="13">
        <f t="shared" si="1"/>
        <v>0</v>
      </c>
      <c r="I13" s="14"/>
      <c r="J13" s="12" t="s">
        <v>11</v>
      </c>
      <c r="K13" s="23">
        <f t="shared" si="2"/>
        <v>0</v>
      </c>
      <c r="L13" s="25"/>
      <c r="M13" s="15" t="s">
        <v>50</v>
      </c>
      <c r="N13" s="13">
        <f t="shared" si="3"/>
        <v>9</v>
      </c>
      <c r="O13" s="14">
        <v>3</v>
      </c>
    </row>
    <row r="14" spans="1:15" ht="20.25" x14ac:dyDescent="0.35">
      <c r="A14" s="26" t="s">
        <v>69</v>
      </c>
      <c r="B14" s="45" t="s">
        <v>68</v>
      </c>
      <c r="C14" s="21">
        <v>2</v>
      </c>
      <c r="D14" s="12" t="s">
        <v>45</v>
      </c>
      <c r="E14" s="13">
        <f t="shared" si="0"/>
        <v>12</v>
      </c>
      <c r="F14" s="22">
        <v>6</v>
      </c>
      <c r="G14" s="12" t="s">
        <v>11</v>
      </c>
      <c r="H14" s="13">
        <f t="shared" si="1"/>
        <v>0</v>
      </c>
      <c r="I14" s="14"/>
      <c r="J14" s="12" t="s">
        <v>45</v>
      </c>
      <c r="K14" s="23">
        <f t="shared" si="2"/>
        <v>10</v>
      </c>
      <c r="L14" s="24">
        <v>5</v>
      </c>
      <c r="M14" s="15"/>
      <c r="N14" s="13"/>
      <c r="O14" s="14"/>
    </row>
    <row r="15" spans="1:15" ht="50.65" x14ac:dyDescent="0.35">
      <c r="A15" s="48" t="s">
        <v>84</v>
      </c>
      <c r="B15" s="45" t="s">
        <v>86</v>
      </c>
      <c r="C15" s="21">
        <v>1</v>
      </c>
      <c r="D15" s="15" t="s">
        <v>43</v>
      </c>
      <c r="E15" s="13">
        <f t="shared" ref="E15" si="7">SUM($C15*F15)</f>
        <v>3</v>
      </c>
      <c r="F15" s="22">
        <v>3</v>
      </c>
      <c r="G15" s="15" t="s">
        <v>11</v>
      </c>
      <c r="H15" s="13">
        <f t="shared" ref="H15" si="8">SUM($C15*I15)</f>
        <v>0</v>
      </c>
      <c r="I15" s="22"/>
      <c r="J15" s="15" t="s">
        <v>11</v>
      </c>
      <c r="K15" s="23">
        <f t="shared" ref="K15" si="9">SUM($C15*L15)</f>
        <v>0</v>
      </c>
      <c r="L15" s="25"/>
      <c r="M15" s="15"/>
      <c r="N15" s="13"/>
      <c r="O15" s="22"/>
    </row>
    <row r="16" spans="1:15" ht="30.4" x14ac:dyDescent="0.35">
      <c r="A16" s="48" t="s">
        <v>87</v>
      </c>
      <c r="B16" s="45" t="s">
        <v>88</v>
      </c>
      <c r="C16" s="21">
        <v>2</v>
      </c>
      <c r="D16" s="55" t="s">
        <v>50</v>
      </c>
      <c r="E16" s="13">
        <f t="shared" si="0"/>
        <v>8</v>
      </c>
      <c r="F16" s="22">
        <v>4</v>
      </c>
      <c r="G16" s="12" t="s">
        <v>11</v>
      </c>
      <c r="H16" s="13">
        <f t="shared" si="1"/>
        <v>0</v>
      </c>
      <c r="I16" s="14"/>
      <c r="J16" s="12" t="s">
        <v>11</v>
      </c>
      <c r="K16" s="23">
        <f t="shared" si="2"/>
        <v>0</v>
      </c>
      <c r="L16" s="25"/>
      <c r="M16" s="15" t="s">
        <v>50</v>
      </c>
      <c r="N16" s="13">
        <f>SUM(O16*$C16)</f>
        <v>2</v>
      </c>
      <c r="O16" s="14">
        <v>1</v>
      </c>
    </row>
    <row r="17" spans="1:15" ht="15.75" customHeight="1" x14ac:dyDescent="0.35">
      <c r="A17" s="10"/>
      <c r="B17" s="45"/>
      <c r="C17" s="11"/>
      <c r="D17" s="15"/>
      <c r="E17" s="13"/>
      <c r="F17" s="14"/>
      <c r="G17" s="15"/>
      <c r="H17" s="13"/>
      <c r="I17" s="14"/>
      <c r="J17" s="15"/>
      <c r="K17" s="23"/>
      <c r="L17" s="25"/>
      <c r="M17" s="15"/>
      <c r="N17" s="13"/>
      <c r="O17" s="14"/>
    </row>
    <row r="18" spans="1:15" ht="15.75" customHeight="1" x14ac:dyDescent="0.35">
      <c r="A18" s="16" t="s">
        <v>60</v>
      </c>
      <c r="B18" s="44"/>
      <c r="C18" s="8"/>
      <c r="D18" s="9" t="s">
        <v>32</v>
      </c>
      <c r="E18" s="17"/>
      <c r="F18" s="18">
        <f>SUM(E19:E25)</f>
        <v>9</v>
      </c>
      <c r="G18" s="9" t="s">
        <v>32</v>
      </c>
      <c r="H18" s="17"/>
      <c r="I18" s="18">
        <f>SUM(H19:H25)</f>
        <v>18</v>
      </c>
      <c r="J18" s="9" t="s">
        <v>32</v>
      </c>
      <c r="K18" s="19"/>
      <c r="L18" s="18">
        <f>SUM(K19:K25)</f>
        <v>6</v>
      </c>
      <c r="M18" s="9" t="s">
        <v>32</v>
      </c>
      <c r="N18" s="17"/>
      <c r="O18" s="18" t="e">
        <f>SUM(#REF!)</f>
        <v>#REF!</v>
      </c>
    </row>
    <row r="19" spans="1:15" ht="20.25" x14ac:dyDescent="0.35">
      <c r="A19" s="26" t="s">
        <v>75</v>
      </c>
      <c r="B19" s="45" t="s">
        <v>132</v>
      </c>
      <c r="C19" s="21">
        <v>1</v>
      </c>
      <c r="D19" s="15" t="s">
        <v>11</v>
      </c>
      <c r="E19" s="13">
        <f t="shared" ref="E19:E23" si="10">SUM($C19*F19)</f>
        <v>0</v>
      </c>
      <c r="F19" s="22"/>
      <c r="G19" s="15" t="s">
        <v>11</v>
      </c>
      <c r="H19" s="13">
        <f t="shared" ref="H19:H23" si="11">SUM($C19*I19)</f>
        <v>0</v>
      </c>
      <c r="I19" s="22"/>
      <c r="J19" s="15" t="s">
        <v>11</v>
      </c>
      <c r="K19" s="23">
        <f t="shared" ref="K19:K23" si="12">SUM($C19*L19)</f>
        <v>0</v>
      </c>
      <c r="L19" s="25"/>
      <c r="M19" s="9"/>
      <c r="N19" s="17"/>
      <c r="O19" s="18"/>
    </row>
    <row r="20" spans="1:15" s="39" customFormat="1" ht="20.25" x14ac:dyDescent="0.35">
      <c r="A20" s="48" t="s">
        <v>72</v>
      </c>
      <c r="B20" s="57" t="s">
        <v>139</v>
      </c>
      <c r="C20" s="21">
        <v>2</v>
      </c>
      <c r="D20" s="38" t="s">
        <v>45</v>
      </c>
      <c r="E20" s="13">
        <f t="shared" si="10"/>
        <v>9</v>
      </c>
      <c r="F20" s="22">
        <v>4.5</v>
      </c>
      <c r="G20" s="38" t="s">
        <v>45</v>
      </c>
      <c r="H20" s="13">
        <f t="shared" si="11"/>
        <v>6</v>
      </c>
      <c r="I20" s="22">
        <v>3</v>
      </c>
      <c r="J20" s="38" t="s">
        <v>45</v>
      </c>
      <c r="K20" s="23">
        <f t="shared" si="12"/>
        <v>6</v>
      </c>
      <c r="L20" s="25">
        <v>3</v>
      </c>
      <c r="M20" s="40"/>
      <c r="N20" s="17"/>
      <c r="O20" s="18"/>
    </row>
    <row r="21" spans="1:15" ht="30.4" x14ac:dyDescent="0.35">
      <c r="A21" s="48" t="s">
        <v>98</v>
      </c>
      <c r="B21" s="45" t="s">
        <v>147</v>
      </c>
      <c r="C21" s="21">
        <v>2</v>
      </c>
      <c r="D21" s="15" t="s">
        <v>11</v>
      </c>
      <c r="E21" s="13">
        <f t="shared" ref="E21:E22" si="13">SUM($C21*F21)</f>
        <v>0</v>
      </c>
      <c r="F21" s="22"/>
      <c r="G21" s="15" t="s">
        <v>11</v>
      </c>
      <c r="H21" s="13">
        <f t="shared" ref="H21:H22" si="14">SUM($C21*I21)</f>
        <v>0</v>
      </c>
      <c r="I21" s="22"/>
      <c r="J21" s="15" t="s">
        <v>11</v>
      </c>
      <c r="K21" s="23">
        <f t="shared" ref="K21:K22" si="15">SUM($C21*L21)</f>
        <v>0</v>
      </c>
      <c r="L21" s="25"/>
      <c r="M21" s="9"/>
      <c r="N21" s="17"/>
      <c r="O21" s="18"/>
    </row>
    <row r="22" spans="1:15" ht="20.25" x14ac:dyDescent="0.35">
      <c r="A22" s="26" t="s">
        <v>62</v>
      </c>
      <c r="B22" s="45" t="s">
        <v>131</v>
      </c>
      <c r="C22" s="21">
        <v>2</v>
      </c>
      <c r="D22" s="15" t="s">
        <v>11</v>
      </c>
      <c r="E22" s="13">
        <f t="shared" si="13"/>
        <v>0</v>
      </c>
      <c r="F22" s="22"/>
      <c r="G22" s="15" t="s">
        <v>11</v>
      </c>
      <c r="H22" s="13">
        <f t="shared" si="14"/>
        <v>0</v>
      </c>
      <c r="I22" s="22"/>
      <c r="J22" s="15" t="s">
        <v>11</v>
      </c>
      <c r="K22" s="23">
        <f t="shared" si="15"/>
        <v>0</v>
      </c>
      <c r="L22" s="25"/>
      <c r="M22" s="9"/>
      <c r="N22" s="17"/>
      <c r="O22" s="18"/>
    </row>
    <row r="23" spans="1:15" ht="40.5" x14ac:dyDescent="0.35">
      <c r="A23" s="26" t="s">
        <v>13</v>
      </c>
      <c r="B23" s="45" t="s">
        <v>76</v>
      </c>
      <c r="C23" s="21">
        <v>3</v>
      </c>
      <c r="D23" s="15" t="s">
        <v>11</v>
      </c>
      <c r="E23" s="13">
        <f t="shared" si="10"/>
        <v>0</v>
      </c>
      <c r="F23" s="22"/>
      <c r="G23" s="15" t="s">
        <v>11</v>
      </c>
      <c r="H23" s="13">
        <f t="shared" si="11"/>
        <v>0</v>
      </c>
      <c r="I23" s="22"/>
      <c r="J23" s="15" t="s">
        <v>11</v>
      </c>
      <c r="K23" s="23">
        <f t="shared" si="12"/>
        <v>0</v>
      </c>
      <c r="L23" s="25"/>
      <c r="M23" s="9"/>
      <c r="N23" s="17"/>
      <c r="O23" s="18"/>
    </row>
    <row r="24" spans="1:15" ht="15.75" customHeight="1" x14ac:dyDescent="0.35">
      <c r="A24" s="26" t="s">
        <v>10</v>
      </c>
      <c r="B24" s="45" t="s">
        <v>73</v>
      </c>
      <c r="C24" s="21">
        <v>1</v>
      </c>
      <c r="D24" s="12" t="s">
        <v>11</v>
      </c>
      <c r="E24" s="13">
        <f t="shared" ref="E24:E25" si="16">SUM($C24*F24)</f>
        <v>0</v>
      </c>
      <c r="F24" s="22"/>
      <c r="G24" s="12" t="s">
        <v>11</v>
      </c>
      <c r="H24" s="13">
        <f t="shared" ref="H24:H25" si="17">SUM($C24*I24)</f>
        <v>0</v>
      </c>
      <c r="I24" s="22"/>
      <c r="J24" s="12" t="s">
        <v>11</v>
      </c>
      <c r="K24" s="23">
        <f t="shared" ref="K24:K25" si="18">SUM($C24*L24)</f>
        <v>0</v>
      </c>
      <c r="L24" s="25"/>
      <c r="M24" s="15"/>
      <c r="N24" s="13"/>
      <c r="O24" s="14"/>
    </row>
    <row r="25" spans="1:15" ht="30.4" x14ac:dyDescent="0.35">
      <c r="A25" s="26" t="s">
        <v>12</v>
      </c>
      <c r="B25" s="45" t="s">
        <v>148</v>
      </c>
      <c r="C25" s="21">
        <v>3</v>
      </c>
      <c r="D25" s="12" t="s">
        <v>11</v>
      </c>
      <c r="E25" s="13">
        <f t="shared" si="16"/>
        <v>0</v>
      </c>
      <c r="F25" s="14"/>
      <c r="G25" s="12" t="s">
        <v>45</v>
      </c>
      <c r="H25" s="13">
        <f t="shared" si="17"/>
        <v>12</v>
      </c>
      <c r="I25" s="22">
        <v>4</v>
      </c>
      <c r="J25" s="12" t="s">
        <v>11</v>
      </c>
      <c r="K25" s="23">
        <f t="shared" si="18"/>
        <v>0</v>
      </c>
      <c r="L25" s="25"/>
      <c r="M25" s="15"/>
      <c r="N25" s="13"/>
      <c r="O25" s="14"/>
    </row>
    <row r="26" spans="1:15" ht="15.75" customHeight="1" x14ac:dyDescent="0.35">
      <c r="A26" s="10"/>
      <c r="B26" s="45"/>
      <c r="C26" s="11"/>
      <c r="D26" s="15"/>
      <c r="E26" s="13"/>
      <c r="F26" s="14"/>
      <c r="G26" s="15"/>
      <c r="H26" s="13"/>
      <c r="I26" s="14"/>
      <c r="J26" s="15"/>
      <c r="K26" s="23"/>
      <c r="L26" s="25"/>
      <c r="M26" s="15"/>
      <c r="N26" s="13"/>
      <c r="O26" s="14"/>
    </row>
    <row r="27" spans="1:15" ht="15.75" customHeight="1" x14ac:dyDescent="0.35">
      <c r="A27" s="16" t="s">
        <v>15</v>
      </c>
      <c r="B27" s="44"/>
      <c r="C27" s="8"/>
      <c r="D27" s="9" t="s">
        <v>32</v>
      </c>
      <c r="E27" s="17"/>
      <c r="F27" s="18">
        <f>SUM(E28:E32)</f>
        <v>41.5</v>
      </c>
      <c r="G27" s="9" t="s">
        <v>32</v>
      </c>
      <c r="H27" s="17"/>
      <c r="I27" s="18">
        <f>SUM(H28:H32)</f>
        <v>31</v>
      </c>
      <c r="J27" s="9" t="s">
        <v>32</v>
      </c>
      <c r="K27" s="19"/>
      <c r="L27" s="18">
        <f>SUM(K28:K32)</f>
        <v>18</v>
      </c>
      <c r="M27" s="9" t="s">
        <v>32</v>
      </c>
      <c r="N27" s="17"/>
      <c r="O27" s="18" t="e">
        <f>SUM(#REF!)</f>
        <v>#REF!</v>
      </c>
    </row>
    <row r="28" spans="1:15" ht="20.25" x14ac:dyDescent="0.35">
      <c r="A28" s="26" t="s">
        <v>75</v>
      </c>
      <c r="B28" s="45" t="s">
        <v>82</v>
      </c>
      <c r="C28" s="21">
        <v>1</v>
      </c>
      <c r="D28" s="15" t="s">
        <v>11</v>
      </c>
      <c r="E28" s="13">
        <f t="shared" ref="E28:E29" si="19">SUM($C28*F28)</f>
        <v>0</v>
      </c>
      <c r="F28" s="22"/>
      <c r="G28" s="15" t="s">
        <v>11</v>
      </c>
      <c r="H28" s="13">
        <f t="shared" ref="H28:H29" si="20">SUM($C28*I28)</f>
        <v>0</v>
      </c>
      <c r="I28" s="22"/>
      <c r="J28" s="15" t="s">
        <v>11</v>
      </c>
      <c r="K28" s="23">
        <f t="shared" ref="K28:K29" si="21">SUM($C28*L28)</f>
        <v>0</v>
      </c>
      <c r="L28" s="25"/>
      <c r="M28" s="9"/>
      <c r="N28" s="17"/>
      <c r="O28" s="18"/>
    </row>
    <row r="29" spans="1:15" ht="20.25" x14ac:dyDescent="0.35">
      <c r="A29" s="48" t="s">
        <v>72</v>
      </c>
      <c r="B29" s="45" t="s">
        <v>149</v>
      </c>
      <c r="C29" s="21">
        <v>2</v>
      </c>
      <c r="D29" s="15" t="s">
        <v>45</v>
      </c>
      <c r="E29" s="13">
        <f t="shared" si="19"/>
        <v>9</v>
      </c>
      <c r="F29" s="22">
        <v>4.5</v>
      </c>
      <c r="G29" s="15" t="s">
        <v>45</v>
      </c>
      <c r="H29" s="13">
        <f t="shared" si="20"/>
        <v>6</v>
      </c>
      <c r="I29" s="22">
        <v>3</v>
      </c>
      <c r="J29" s="15" t="s">
        <v>45</v>
      </c>
      <c r="K29" s="23">
        <f t="shared" si="21"/>
        <v>6</v>
      </c>
      <c r="L29" s="25">
        <v>3</v>
      </c>
      <c r="M29" s="9"/>
      <c r="N29" s="17"/>
      <c r="O29" s="18"/>
    </row>
    <row r="30" spans="1:15" ht="30.4" x14ac:dyDescent="0.35">
      <c r="A30" s="26" t="s">
        <v>16</v>
      </c>
      <c r="B30" s="45" t="s">
        <v>83</v>
      </c>
      <c r="C30" s="21">
        <v>3</v>
      </c>
      <c r="D30" s="12" t="s">
        <v>45</v>
      </c>
      <c r="E30" s="13">
        <f t="shared" ref="E30:E31" si="22">SUM($C30*F30)</f>
        <v>16.5</v>
      </c>
      <c r="F30" s="22">
        <v>5.5</v>
      </c>
      <c r="G30" s="12" t="s">
        <v>45</v>
      </c>
      <c r="H30" s="13">
        <f t="shared" ref="H30:H31" si="23">SUM($C30*I30)</f>
        <v>12</v>
      </c>
      <c r="I30" s="22">
        <v>4</v>
      </c>
      <c r="J30" s="12" t="s">
        <v>45</v>
      </c>
      <c r="K30" s="23">
        <f t="shared" ref="K30:K31" si="24">SUM($C30*L30)</f>
        <v>12</v>
      </c>
      <c r="L30" s="24">
        <v>4</v>
      </c>
      <c r="M30" s="15"/>
      <c r="N30" s="13"/>
      <c r="O30" s="14"/>
    </row>
    <row r="31" spans="1:15" ht="30.4" x14ac:dyDescent="0.35">
      <c r="A31" s="26" t="s">
        <v>19</v>
      </c>
      <c r="B31" s="45" t="s">
        <v>85</v>
      </c>
      <c r="C31" s="21">
        <v>2</v>
      </c>
      <c r="D31" s="12" t="s">
        <v>45</v>
      </c>
      <c r="E31" s="13">
        <f t="shared" si="22"/>
        <v>10</v>
      </c>
      <c r="F31" s="22">
        <v>5</v>
      </c>
      <c r="G31" s="12" t="s">
        <v>45</v>
      </c>
      <c r="H31" s="13">
        <f t="shared" si="23"/>
        <v>8</v>
      </c>
      <c r="I31" s="22">
        <v>4</v>
      </c>
      <c r="J31" s="12" t="s">
        <v>11</v>
      </c>
      <c r="K31" s="23">
        <f t="shared" si="24"/>
        <v>0</v>
      </c>
      <c r="L31" s="25"/>
      <c r="M31" s="15"/>
      <c r="N31" s="13"/>
      <c r="O31" s="14"/>
    </row>
    <row r="32" spans="1:15" ht="30.4" x14ac:dyDescent="0.35">
      <c r="A32" s="48" t="s">
        <v>129</v>
      </c>
      <c r="B32" s="45" t="s">
        <v>130</v>
      </c>
      <c r="C32" s="21">
        <v>1</v>
      </c>
      <c r="D32" s="15" t="s">
        <v>45</v>
      </c>
      <c r="E32" s="13">
        <f t="shared" ref="E32" si="25">SUM($C32*F32)</f>
        <v>6</v>
      </c>
      <c r="F32" s="22">
        <v>6</v>
      </c>
      <c r="G32" s="15" t="s">
        <v>45</v>
      </c>
      <c r="H32" s="13">
        <f t="shared" ref="H32" si="26">SUM($C32*I32)</f>
        <v>5</v>
      </c>
      <c r="I32" s="22">
        <v>5</v>
      </c>
      <c r="J32" s="15" t="s">
        <v>11</v>
      </c>
      <c r="K32" s="23">
        <f t="shared" ref="K32" si="27">SUM($C32*L32)</f>
        <v>0</v>
      </c>
      <c r="L32" s="25"/>
      <c r="M32" s="15"/>
      <c r="N32" s="13"/>
      <c r="O32" s="22"/>
    </row>
    <row r="33" spans="1:15" ht="15.75" customHeight="1" x14ac:dyDescent="0.35">
      <c r="A33" s="10"/>
      <c r="B33" s="45"/>
      <c r="C33" s="11"/>
      <c r="D33" s="15"/>
      <c r="E33" s="13"/>
      <c r="F33" s="14"/>
      <c r="G33" s="15"/>
      <c r="H33" s="13"/>
      <c r="I33" s="14"/>
      <c r="J33" s="15"/>
      <c r="K33" s="23"/>
      <c r="L33" s="25"/>
      <c r="M33" s="15"/>
      <c r="N33" s="13"/>
      <c r="O33" s="14"/>
    </row>
    <row r="34" spans="1:15" ht="15.75" customHeight="1" x14ac:dyDescent="0.35">
      <c r="A34" s="16" t="s">
        <v>22</v>
      </c>
      <c r="B34" s="44"/>
      <c r="C34" s="8"/>
      <c r="D34" s="9" t="s">
        <v>32</v>
      </c>
      <c r="E34" s="17"/>
      <c r="F34" s="18">
        <f>SUM(E35:E40)</f>
        <v>38</v>
      </c>
      <c r="G34" s="9" t="s">
        <v>32</v>
      </c>
      <c r="H34" s="17"/>
      <c r="I34" s="18">
        <f>SUM(H35:H40)</f>
        <v>36</v>
      </c>
      <c r="J34" s="9" t="s">
        <v>32</v>
      </c>
      <c r="K34" s="19"/>
      <c r="L34" s="18">
        <f>SUM(K35:K40)</f>
        <v>0</v>
      </c>
      <c r="M34" s="9" t="s">
        <v>32</v>
      </c>
      <c r="N34" s="17"/>
      <c r="O34" s="18" t="e">
        <f>SUM(#REF!)</f>
        <v>#REF!</v>
      </c>
    </row>
    <row r="35" spans="1:15" ht="30.4" x14ac:dyDescent="0.35">
      <c r="A35" s="26" t="s">
        <v>75</v>
      </c>
      <c r="B35" s="45" t="s">
        <v>150</v>
      </c>
      <c r="C35" s="21">
        <v>1</v>
      </c>
      <c r="D35" s="15" t="s">
        <v>11</v>
      </c>
      <c r="E35" s="13">
        <f t="shared" ref="E35:E36" si="28">SUM($C35*F35)</f>
        <v>0</v>
      </c>
      <c r="F35" s="22"/>
      <c r="G35" s="15" t="s">
        <v>11</v>
      </c>
      <c r="H35" s="13">
        <f t="shared" ref="H35:H36" si="29">SUM($C35*I35)</f>
        <v>0</v>
      </c>
      <c r="I35" s="22"/>
      <c r="J35" s="15" t="s">
        <v>11</v>
      </c>
      <c r="K35" s="23">
        <f t="shared" ref="K35:K36" si="30">SUM($C35*L35)</f>
        <v>0</v>
      </c>
      <c r="L35" s="25"/>
      <c r="M35" s="9"/>
      <c r="N35" s="17"/>
      <c r="O35" s="18"/>
    </row>
    <row r="36" spans="1:15" ht="20.25" x14ac:dyDescent="0.35">
      <c r="A36" s="26" t="s">
        <v>72</v>
      </c>
      <c r="B36" s="45" t="s">
        <v>81</v>
      </c>
      <c r="C36" s="21">
        <v>1</v>
      </c>
      <c r="D36" s="15" t="s">
        <v>45</v>
      </c>
      <c r="E36" s="13">
        <f t="shared" si="28"/>
        <v>4</v>
      </c>
      <c r="F36" s="22">
        <v>4</v>
      </c>
      <c r="G36" s="15" t="s">
        <v>45</v>
      </c>
      <c r="H36" s="13">
        <f t="shared" si="29"/>
        <v>3.5</v>
      </c>
      <c r="I36" s="22">
        <v>3.5</v>
      </c>
      <c r="J36" s="15" t="s">
        <v>11</v>
      </c>
      <c r="K36" s="23">
        <f t="shared" si="30"/>
        <v>0</v>
      </c>
      <c r="L36" s="25"/>
      <c r="M36" s="9"/>
      <c r="N36" s="17"/>
      <c r="O36" s="18"/>
    </row>
    <row r="37" spans="1:15" ht="30.4" x14ac:dyDescent="0.35">
      <c r="A37" s="26" t="s">
        <v>24</v>
      </c>
      <c r="B37" s="45" t="s">
        <v>94</v>
      </c>
      <c r="C37" s="21">
        <v>3</v>
      </c>
      <c r="D37" s="12" t="s">
        <v>45</v>
      </c>
      <c r="E37" s="13">
        <f t="shared" ref="E37:E38" si="31">SUM($C37*F37)</f>
        <v>15</v>
      </c>
      <c r="F37" s="22">
        <v>5</v>
      </c>
      <c r="G37" s="12" t="s">
        <v>45</v>
      </c>
      <c r="H37" s="13">
        <f t="shared" ref="H37:H38" si="32">SUM($C37*I37)</f>
        <v>13.5</v>
      </c>
      <c r="I37" s="22">
        <v>4.5</v>
      </c>
      <c r="J37" s="12" t="s">
        <v>11</v>
      </c>
      <c r="K37" s="23">
        <f t="shared" ref="K37:K38" si="33">SUM($C37*L37)</f>
        <v>0</v>
      </c>
      <c r="L37" s="25"/>
      <c r="M37" s="15"/>
      <c r="N37" s="13"/>
      <c r="O37" s="14"/>
    </row>
    <row r="38" spans="1:15" ht="30.4" x14ac:dyDescent="0.35">
      <c r="A38" s="26" t="s">
        <v>27</v>
      </c>
      <c r="B38" s="45" t="s">
        <v>95</v>
      </c>
      <c r="C38" s="21">
        <v>2</v>
      </c>
      <c r="D38" s="12" t="s">
        <v>45</v>
      </c>
      <c r="E38" s="13">
        <f t="shared" si="31"/>
        <v>11</v>
      </c>
      <c r="F38" s="22">
        <v>5.5</v>
      </c>
      <c r="G38" s="12" t="s">
        <v>45</v>
      </c>
      <c r="H38" s="13">
        <f t="shared" si="32"/>
        <v>11</v>
      </c>
      <c r="I38" s="22">
        <v>5.5</v>
      </c>
      <c r="J38" s="12" t="s">
        <v>11</v>
      </c>
      <c r="K38" s="23">
        <f t="shared" si="33"/>
        <v>0</v>
      </c>
      <c r="L38" s="25"/>
      <c r="M38" s="15"/>
      <c r="N38" s="13"/>
      <c r="O38" s="14"/>
    </row>
    <row r="39" spans="1:15" ht="30.4" x14ac:dyDescent="0.35">
      <c r="A39" s="26" t="s">
        <v>29</v>
      </c>
      <c r="B39" s="45" t="s">
        <v>97</v>
      </c>
      <c r="C39" s="21">
        <v>2</v>
      </c>
      <c r="D39" s="15" t="s">
        <v>45</v>
      </c>
      <c r="E39" s="13">
        <f t="shared" ref="E39" si="34">SUM($C39*F39)</f>
        <v>8</v>
      </c>
      <c r="F39" s="22">
        <v>4</v>
      </c>
      <c r="G39" s="15" t="s">
        <v>45</v>
      </c>
      <c r="H39" s="13">
        <f t="shared" ref="H39" si="35">SUM($C39*I39)</f>
        <v>8</v>
      </c>
      <c r="I39" s="22">
        <v>4</v>
      </c>
      <c r="J39" s="15" t="s">
        <v>11</v>
      </c>
      <c r="K39" s="23"/>
      <c r="L39" s="25"/>
      <c r="M39" s="15"/>
      <c r="N39" s="13"/>
      <c r="O39" s="22"/>
    </row>
    <row r="40" spans="1:15" ht="40.5" x14ac:dyDescent="0.35">
      <c r="A40" s="26" t="s">
        <v>74</v>
      </c>
      <c r="B40" s="45" t="s">
        <v>140</v>
      </c>
      <c r="C40" s="21">
        <v>2</v>
      </c>
      <c r="D40" s="12" t="s">
        <v>11</v>
      </c>
      <c r="E40" s="13">
        <f>SUM($C40*F40)</f>
        <v>0</v>
      </c>
      <c r="F40" s="14"/>
      <c r="G40" s="12" t="s">
        <v>11</v>
      </c>
      <c r="H40" s="13">
        <f>SUM($C40*I40)</f>
        <v>0</v>
      </c>
      <c r="I40" s="14"/>
      <c r="J40" s="12" t="s">
        <v>11</v>
      </c>
      <c r="K40" s="23">
        <f>SUM($C40*L40)</f>
        <v>0</v>
      </c>
      <c r="L40" s="25"/>
      <c r="M40" s="15"/>
      <c r="N40" s="13"/>
      <c r="O40" s="14"/>
    </row>
    <row r="41" spans="1:15" ht="15.75" customHeight="1" x14ac:dyDescent="0.35">
      <c r="A41" s="10"/>
      <c r="B41" s="45"/>
      <c r="C41" s="11"/>
      <c r="D41" s="15"/>
      <c r="E41" s="13"/>
      <c r="F41" s="14"/>
      <c r="G41" s="15"/>
      <c r="H41" s="13"/>
      <c r="I41" s="14"/>
      <c r="J41" s="15"/>
      <c r="K41" s="23"/>
      <c r="L41" s="25"/>
      <c r="M41" s="15"/>
      <c r="N41" s="13"/>
      <c r="O41" s="14"/>
    </row>
    <row r="42" spans="1:15" ht="15.75" customHeight="1" x14ac:dyDescent="0.35">
      <c r="A42" s="16" t="s">
        <v>30</v>
      </c>
      <c r="B42" s="44"/>
      <c r="C42" s="8"/>
      <c r="D42" s="9" t="s">
        <v>32</v>
      </c>
      <c r="E42" s="17"/>
      <c r="F42" s="18">
        <f>SUM(E43:E47)</f>
        <v>27.5</v>
      </c>
      <c r="G42" s="9" t="s">
        <v>32</v>
      </c>
      <c r="H42" s="17"/>
      <c r="I42" s="18">
        <f>SUM(H43:H47)</f>
        <v>39.5</v>
      </c>
      <c r="J42" s="9" t="s">
        <v>32</v>
      </c>
      <c r="K42" s="19"/>
      <c r="L42" s="18">
        <f>SUM(K43:K47)</f>
        <v>0</v>
      </c>
      <c r="M42" s="9" t="s">
        <v>32</v>
      </c>
      <c r="N42" s="17"/>
      <c r="O42" s="18" t="e">
        <f>SUM(#REF!)</f>
        <v>#REF!</v>
      </c>
    </row>
    <row r="43" spans="1:15" ht="40.5" x14ac:dyDescent="0.35">
      <c r="A43" s="26" t="s">
        <v>75</v>
      </c>
      <c r="B43" s="45" t="s">
        <v>103</v>
      </c>
      <c r="C43" s="21">
        <v>1</v>
      </c>
      <c r="D43" s="15" t="s">
        <v>11</v>
      </c>
      <c r="E43" s="13">
        <f t="shared" ref="E43" si="36">SUM($C43*F43)</f>
        <v>0</v>
      </c>
      <c r="F43" s="22"/>
      <c r="G43" s="15" t="s">
        <v>11</v>
      </c>
      <c r="H43" s="13">
        <f t="shared" ref="H43" si="37">SUM($C43*I43)</f>
        <v>0</v>
      </c>
      <c r="I43" s="22"/>
      <c r="J43" s="15" t="s">
        <v>11</v>
      </c>
      <c r="K43" s="23">
        <f t="shared" ref="K43" si="38">SUM($C43*L43)</f>
        <v>0</v>
      </c>
      <c r="L43" s="25"/>
      <c r="M43" s="9"/>
      <c r="N43" s="17"/>
      <c r="O43" s="18"/>
    </row>
    <row r="44" spans="1:15" ht="20.25" x14ac:dyDescent="0.35">
      <c r="A44" s="26" t="s">
        <v>31</v>
      </c>
      <c r="B44" s="45" t="s">
        <v>99</v>
      </c>
      <c r="C44" s="21">
        <v>3</v>
      </c>
      <c r="D44" s="12" t="s">
        <v>45</v>
      </c>
      <c r="E44" s="13">
        <f t="shared" ref="E44:E47" si="39">SUM($C44*F44)</f>
        <v>13.5</v>
      </c>
      <c r="F44" s="22">
        <v>4.5</v>
      </c>
      <c r="G44" s="12" t="s">
        <v>45</v>
      </c>
      <c r="H44" s="13">
        <f t="shared" ref="H44:H47" si="40">SUM($C44*I44)</f>
        <v>12</v>
      </c>
      <c r="I44" s="22">
        <v>4</v>
      </c>
      <c r="J44" s="12" t="s">
        <v>45</v>
      </c>
      <c r="K44" s="23">
        <f t="shared" ref="K44:K47" si="41">SUM($C44*L44)</f>
        <v>0</v>
      </c>
      <c r="L44" s="25"/>
      <c r="M44" s="15"/>
      <c r="N44" s="13"/>
      <c r="O44" s="14"/>
    </row>
    <row r="45" spans="1:15" ht="20.25" x14ac:dyDescent="0.35">
      <c r="A45" s="26" t="s">
        <v>33</v>
      </c>
      <c r="B45" s="45" t="s">
        <v>100</v>
      </c>
      <c r="C45" s="21">
        <v>2</v>
      </c>
      <c r="D45" s="12" t="s">
        <v>45</v>
      </c>
      <c r="E45" s="13">
        <f t="shared" si="39"/>
        <v>10</v>
      </c>
      <c r="F45" s="22">
        <v>5</v>
      </c>
      <c r="G45" s="12" t="s">
        <v>45</v>
      </c>
      <c r="H45" s="13">
        <f t="shared" si="40"/>
        <v>11</v>
      </c>
      <c r="I45" s="22">
        <v>5.5</v>
      </c>
      <c r="J45" s="12" t="s">
        <v>11</v>
      </c>
      <c r="K45" s="23">
        <f t="shared" si="41"/>
        <v>0</v>
      </c>
      <c r="L45" s="25"/>
      <c r="M45" s="15"/>
      <c r="N45" s="13"/>
      <c r="O45" s="14"/>
    </row>
    <row r="46" spans="1:15" ht="20.25" x14ac:dyDescent="0.35">
      <c r="A46" s="26" t="s">
        <v>34</v>
      </c>
      <c r="B46" s="45" t="s">
        <v>102</v>
      </c>
      <c r="C46" s="21">
        <v>2</v>
      </c>
      <c r="D46" s="12" t="s">
        <v>11</v>
      </c>
      <c r="E46" s="13">
        <f t="shared" si="39"/>
        <v>0</v>
      </c>
      <c r="F46" s="14"/>
      <c r="G46" s="12" t="s">
        <v>45</v>
      </c>
      <c r="H46" s="13">
        <f t="shared" si="40"/>
        <v>11</v>
      </c>
      <c r="I46" s="22">
        <v>5.5</v>
      </c>
      <c r="J46" s="12" t="s">
        <v>11</v>
      </c>
      <c r="K46" s="23">
        <f t="shared" si="41"/>
        <v>0</v>
      </c>
      <c r="L46" s="25"/>
      <c r="M46" s="15"/>
      <c r="N46" s="13"/>
      <c r="O46" s="14"/>
    </row>
    <row r="47" spans="1:15" ht="20.25" x14ac:dyDescent="0.35">
      <c r="A47" s="26" t="s">
        <v>36</v>
      </c>
      <c r="B47" s="45" t="s">
        <v>104</v>
      </c>
      <c r="C47" s="21">
        <v>1</v>
      </c>
      <c r="D47" s="12" t="s">
        <v>43</v>
      </c>
      <c r="E47" s="13">
        <f t="shared" si="39"/>
        <v>4</v>
      </c>
      <c r="F47" s="22">
        <v>4</v>
      </c>
      <c r="G47" s="12" t="s">
        <v>45</v>
      </c>
      <c r="H47" s="13">
        <f t="shared" si="40"/>
        <v>5.5</v>
      </c>
      <c r="I47" s="22">
        <v>5.5</v>
      </c>
      <c r="J47" s="12" t="s">
        <v>11</v>
      </c>
      <c r="K47" s="23">
        <f t="shared" si="41"/>
        <v>0</v>
      </c>
      <c r="L47" s="25"/>
      <c r="M47" s="15"/>
      <c r="N47" s="13"/>
      <c r="O47" s="14"/>
    </row>
    <row r="48" spans="1:15" ht="15.75" customHeight="1" x14ac:dyDescent="0.35">
      <c r="A48" s="10"/>
      <c r="B48" s="45"/>
      <c r="C48" s="11"/>
      <c r="D48" s="15"/>
      <c r="E48" s="13"/>
      <c r="F48" s="14"/>
      <c r="G48" s="15"/>
      <c r="H48" s="13"/>
      <c r="I48" s="14"/>
      <c r="J48" s="15"/>
      <c r="K48" s="23"/>
      <c r="L48" s="25"/>
      <c r="M48" s="15"/>
      <c r="N48" s="13"/>
      <c r="O48" s="14"/>
    </row>
    <row r="49" spans="1:15" ht="15.75" customHeight="1" x14ac:dyDescent="0.35">
      <c r="A49" s="16" t="s">
        <v>37</v>
      </c>
      <c r="B49" s="44"/>
      <c r="C49" s="8"/>
      <c r="D49" s="9" t="s">
        <v>32</v>
      </c>
      <c r="E49" s="17"/>
      <c r="F49" s="18">
        <f>SUM(E50:E56)</f>
        <v>53.5</v>
      </c>
      <c r="G49" s="9" t="s">
        <v>32</v>
      </c>
      <c r="H49" s="17"/>
      <c r="I49" s="18">
        <f>SUM(H50:H56)</f>
        <v>38</v>
      </c>
      <c r="J49" s="9" t="s">
        <v>32</v>
      </c>
      <c r="K49" s="19"/>
      <c r="L49" s="18">
        <f>SUM(K50:K56)</f>
        <v>5</v>
      </c>
      <c r="M49" s="9" t="s">
        <v>32</v>
      </c>
      <c r="N49" s="17"/>
      <c r="O49" s="18" t="e">
        <f>SUM(#REF!)</f>
        <v>#REF!</v>
      </c>
    </row>
    <row r="50" spans="1:15" ht="30.4" x14ac:dyDescent="0.35">
      <c r="A50" s="26" t="s">
        <v>75</v>
      </c>
      <c r="B50" s="45" t="s">
        <v>105</v>
      </c>
      <c r="C50" s="21">
        <v>1</v>
      </c>
      <c r="D50" s="15" t="s">
        <v>11</v>
      </c>
      <c r="E50" s="13">
        <f t="shared" ref="E50:E51" si="42">SUM($C50*F50)</f>
        <v>0</v>
      </c>
      <c r="F50" s="22"/>
      <c r="G50" s="15" t="s">
        <v>11</v>
      </c>
      <c r="H50" s="13">
        <f t="shared" ref="H50:H51" si="43">SUM($C50*I50)</f>
        <v>0</v>
      </c>
      <c r="I50" s="22"/>
      <c r="J50" s="15" t="s">
        <v>11</v>
      </c>
      <c r="K50" s="23">
        <f t="shared" ref="K50:K51" si="44">SUM($C50*L50)</f>
        <v>0</v>
      </c>
      <c r="L50" s="25"/>
      <c r="M50" s="9"/>
      <c r="N50" s="17"/>
      <c r="O50" s="18"/>
    </row>
    <row r="51" spans="1:15" s="39" customFormat="1" ht="30.4" x14ac:dyDescent="0.35">
      <c r="A51" s="48" t="s">
        <v>72</v>
      </c>
      <c r="B51" s="57" t="s">
        <v>141</v>
      </c>
      <c r="C51" s="21">
        <v>1</v>
      </c>
      <c r="D51" s="38" t="s">
        <v>45</v>
      </c>
      <c r="E51" s="13">
        <f t="shared" si="42"/>
        <v>4</v>
      </c>
      <c r="F51" s="22">
        <v>4</v>
      </c>
      <c r="G51" s="38" t="s">
        <v>45</v>
      </c>
      <c r="H51" s="13">
        <f t="shared" si="43"/>
        <v>4</v>
      </c>
      <c r="I51" s="22">
        <v>4</v>
      </c>
      <c r="J51" s="56" t="s">
        <v>45</v>
      </c>
      <c r="K51" s="23">
        <f t="shared" si="44"/>
        <v>5</v>
      </c>
      <c r="L51" s="25">
        <v>5</v>
      </c>
      <c r="M51" s="38"/>
      <c r="N51" s="13"/>
      <c r="O51" s="22"/>
    </row>
    <row r="52" spans="1:15" ht="20.25" x14ac:dyDescent="0.35">
      <c r="A52" s="26" t="s">
        <v>38</v>
      </c>
      <c r="B52" s="45" t="s">
        <v>108</v>
      </c>
      <c r="C52" s="21">
        <v>3</v>
      </c>
      <c r="D52" s="12" t="s">
        <v>45</v>
      </c>
      <c r="E52" s="13">
        <f t="shared" ref="E52:E56" si="45">SUM($C52*F52)</f>
        <v>15</v>
      </c>
      <c r="F52" s="22">
        <v>5</v>
      </c>
      <c r="G52" s="12" t="s">
        <v>45</v>
      </c>
      <c r="H52" s="13">
        <f t="shared" ref="H52:H56" si="46">SUM($C52*I52)</f>
        <v>15</v>
      </c>
      <c r="I52" s="22">
        <v>5</v>
      </c>
      <c r="J52" s="12" t="s">
        <v>11</v>
      </c>
      <c r="K52" s="23">
        <f t="shared" ref="K52:K56" si="47">SUM($C52*L52)</f>
        <v>0</v>
      </c>
      <c r="L52" s="25"/>
      <c r="M52" s="15"/>
      <c r="N52" s="13"/>
      <c r="O52" s="14"/>
    </row>
    <row r="53" spans="1:15" ht="30.4" x14ac:dyDescent="0.35">
      <c r="A53" s="48" t="s">
        <v>39</v>
      </c>
      <c r="B53" s="45" t="s">
        <v>110</v>
      </c>
      <c r="C53" s="21">
        <v>2</v>
      </c>
      <c r="D53" s="12" t="s">
        <v>45</v>
      </c>
      <c r="E53" s="13">
        <f t="shared" si="45"/>
        <v>10</v>
      </c>
      <c r="F53" s="22">
        <v>5</v>
      </c>
      <c r="G53" s="12" t="s">
        <v>45</v>
      </c>
      <c r="H53" s="13">
        <f t="shared" si="46"/>
        <v>10</v>
      </c>
      <c r="I53" s="22">
        <v>5</v>
      </c>
      <c r="J53" s="12" t="s">
        <v>11</v>
      </c>
      <c r="K53" s="23">
        <f t="shared" si="47"/>
        <v>0</v>
      </c>
      <c r="L53" s="25"/>
      <c r="M53" s="15"/>
      <c r="N53" s="13"/>
      <c r="O53" s="14"/>
    </row>
    <row r="54" spans="1:15" ht="20.25" x14ac:dyDescent="0.35">
      <c r="A54" s="48" t="s">
        <v>109</v>
      </c>
      <c r="B54" s="45" t="s">
        <v>143</v>
      </c>
      <c r="C54" s="21">
        <v>3</v>
      </c>
      <c r="D54" s="15" t="s">
        <v>45</v>
      </c>
      <c r="E54" s="13">
        <f t="shared" ref="E54" si="48">SUM($C54*F54)</f>
        <v>13.5</v>
      </c>
      <c r="F54" s="22">
        <v>4.5</v>
      </c>
      <c r="G54" s="15" t="s">
        <v>11</v>
      </c>
      <c r="H54" s="13">
        <f t="shared" ref="H54" si="49">SUM($C54*I54)</f>
        <v>0</v>
      </c>
      <c r="I54" s="22"/>
      <c r="J54" s="15" t="s">
        <v>11</v>
      </c>
      <c r="K54" s="23">
        <f t="shared" ref="K54" si="50">SUM($C54*L54)</f>
        <v>0</v>
      </c>
      <c r="L54" s="25"/>
      <c r="M54" s="15"/>
      <c r="N54" s="13"/>
      <c r="O54" s="22"/>
    </row>
    <row r="55" spans="1:15" ht="20.25" x14ac:dyDescent="0.35">
      <c r="A55" s="48" t="s">
        <v>111</v>
      </c>
      <c r="B55" s="45" t="s">
        <v>112</v>
      </c>
      <c r="C55" s="21">
        <v>1</v>
      </c>
      <c r="D55" s="12" t="s">
        <v>52</v>
      </c>
      <c r="E55" s="13">
        <f t="shared" si="45"/>
        <v>0</v>
      </c>
      <c r="F55" s="14"/>
      <c r="G55" s="12" t="s">
        <v>11</v>
      </c>
      <c r="H55" s="13">
        <f t="shared" si="46"/>
        <v>0</v>
      </c>
      <c r="I55" s="14"/>
      <c r="J55" s="12" t="s">
        <v>11</v>
      </c>
      <c r="K55" s="23">
        <f t="shared" si="47"/>
        <v>0</v>
      </c>
      <c r="L55" s="25"/>
      <c r="M55" s="15"/>
      <c r="N55" s="13"/>
      <c r="O55" s="14"/>
    </row>
    <row r="56" spans="1:15" ht="20.25" x14ac:dyDescent="0.35">
      <c r="A56" s="26" t="s">
        <v>61</v>
      </c>
      <c r="B56" s="45" t="s">
        <v>113</v>
      </c>
      <c r="C56" s="21">
        <v>2</v>
      </c>
      <c r="D56" s="12" t="s">
        <v>45</v>
      </c>
      <c r="E56" s="13">
        <f t="shared" si="45"/>
        <v>11</v>
      </c>
      <c r="F56" s="22">
        <v>5.5</v>
      </c>
      <c r="G56" s="12" t="s">
        <v>45</v>
      </c>
      <c r="H56" s="13">
        <f t="shared" si="46"/>
        <v>9</v>
      </c>
      <c r="I56" s="22">
        <v>4.5</v>
      </c>
      <c r="J56" s="12" t="s">
        <v>11</v>
      </c>
      <c r="K56" s="23">
        <f t="shared" si="47"/>
        <v>0</v>
      </c>
      <c r="L56" s="25"/>
      <c r="M56" s="15"/>
      <c r="N56" s="13"/>
      <c r="O56" s="14"/>
    </row>
    <row r="57" spans="1:15" ht="15.75" customHeight="1" x14ac:dyDescent="0.35">
      <c r="A57" s="26"/>
      <c r="B57" s="45"/>
      <c r="C57" s="21"/>
      <c r="D57" s="15"/>
      <c r="E57" s="13"/>
      <c r="F57" s="22"/>
      <c r="G57" s="15"/>
      <c r="H57" s="13"/>
      <c r="I57" s="22"/>
      <c r="J57" s="15"/>
      <c r="K57" s="23"/>
      <c r="L57" s="25"/>
      <c r="M57" s="15"/>
      <c r="N57" s="13"/>
      <c r="O57" s="22"/>
    </row>
    <row r="58" spans="1:15" ht="15.75" customHeight="1" x14ac:dyDescent="0.35">
      <c r="A58" s="16" t="s">
        <v>40</v>
      </c>
      <c r="B58" s="44"/>
      <c r="C58" s="8"/>
      <c r="D58" s="9" t="s">
        <v>32</v>
      </c>
      <c r="E58" s="17"/>
      <c r="F58" s="18">
        <f>SUM(E59:E62)</f>
        <v>26</v>
      </c>
      <c r="G58" s="9" t="s">
        <v>32</v>
      </c>
      <c r="H58" s="17"/>
      <c r="I58" s="18">
        <f>SUM(H59:H62)</f>
        <v>27.5</v>
      </c>
      <c r="J58" s="9" t="s">
        <v>32</v>
      </c>
      <c r="K58" s="19"/>
      <c r="L58" s="18">
        <f>SUM(K59:K62)</f>
        <v>5</v>
      </c>
      <c r="M58" s="15"/>
      <c r="N58" s="13"/>
      <c r="O58" s="22"/>
    </row>
    <row r="59" spans="1:15" ht="30.4" x14ac:dyDescent="0.35">
      <c r="A59" s="26" t="s">
        <v>75</v>
      </c>
      <c r="B59" s="45" t="s">
        <v>101</v>
      </c>
      <c r="C59" s="21">
        <v>1</v>
      </c>
      <c r="D59" s="15" t="s">
        <v>11</v>
      </c>
      <c r="E59" s="13">
        <f t="shared" ref="E59:E62" si="51">SUM($C59*F59)</f>
        <v>0</v>
      </c>
      <c r="F59" s="22"/>
      <c r="G59" s="15" t="s">
        <v>11</v>
      </c>
      <c r="H59" s="13">
        <f t="shared" ref="H59:H62" si="52">SUM($C59*I59)</f>
        <v>0</v>
      </c>
      <c r="I59" s="22"/>
      <c r="J59" s="15" t="s">
        <v>11</v>
      </c>
      <c r="K59" s="23">
        <f t="shared" ref="K59:K62" si="53">SUM($C59*L59)</f>
        <v>0</v>
      </c>
      <c r="L59" s="25"/>
      <c r="M59" s="15"/>
      <c r="N59" s="13"/>
      <c r="O59" s="22"/>
    </row>
    <row r="60" spans="1:15" ht="20.25" x14ac:dyDescent="0.35">
      <c r="A60" s="48" t="s">
        <v>72</v>
      </c>
      <c r="B60" s="45" t="s">
        <v>114</v>
      </c>
      <c r="C60" s="21">
        <v>1</v>
      </c>
      <c r="D60" s="15" t="s">
        <v>45</v>
      </c>
      <c r="E60" s="13">
        <f t="shared" ref="E60" si="54">SUM($C60*F60)</f>
        <v>4</v>
      </c>
      <c r="F60" s="22">
        <v>4</v>
      </c>
      <c r="G60" s="15" t="s">
        <v>45</v>
      </c>
      <c r="H60" s="13">
        <f t="shared" ref="H60" si="55">SUM($C60*I60)</f>
        <v>4</v>
      </c>
      <c r="I60" s="22">
        <v>4</v>
      </c>
      <c r="J60" s="55" t="s">
        <v>45</v>
      </c>
      <c r="K60" s="23">
        <f t="shared" ref="K60" si="56">SUM($C60*L60)</f>
        <v>5</v>
      </c>
      <c r="L60" s="25">
        <v>5</v>
      </c>
      <c r="M60" s="15"/>
      <c r="N60" s="13"/>
      <c r="O60" s="22"/>
    </row>
    <row r="61" spans="1:15" ht="30.4" x14ac:dyDescent="0.35">
      <c r="A61" s="48" t="s">
        <v>106</v>
      </c>
      <c r="B61" s="45" t="s">
        <v>115</v>
      </c>
      <c r="C61" s="21">
        <v>2</v>
      </c>
      <c r="D61" s="15" t="s">
        <v>45</v>
      </c>
      <c r="E61" s="13">
        <f t="shared" si="51"/>
        <v>10</v>
      </c>
      <c r="F61" s="22">
        <v>5</v>
      </c>
      <c r="G61" s="15" t="s">
        <v>45</v>
      </c>
      <c r="H61" s="13">
        <f t="shared" si="52"/>
        <v>10</v>
      </c>
      <c r="I61" s="22">
        <v>5</v>
      </c>
      <c r="J61" s="15" t="s">
        <v>11</v>
      </c>
      <c r="K61" s="23">
        <f t="shared" si="53"/>
        <v>0</v>
      </c>
      <c r="L61" s="25"/>
      <c r="M61" s="15"/>
      <c r="N61" s="13"/>
      <c r="O61" s="22"/>
    </row>
    <row r="62" spans="1:15" ht="20.25" x14ac:dyDescent="0.35">
      <c r="A62" s="48" t="s">
        <v>107</v>
      </c>
      <c r="B62" s="45" t="s">
        <v>116</v>
      </c>
      <c r="C62" s="21">
        <v>3</v>
      </c>
      <c r="D62" s="15" t="s">
        <v>45</v>
      </c>
      <c r="E62" s="13">
        <f t="shared" si="51"/>
        <v>12</v>
      </c>
      <c r="F62" s="22">
        <v>4</v>
      </c>
      <c r="G62" s="15" t="s">
        <v>45</v>
      </c>
      <c r="H62" s="13">
        <f t="shared" si="52"/>
        <v>13.5</v>
      </c>
      <c r="I62" s="22">
        <v>4.5</v>
      </c>
      <c r="J62" s="15" t="s">
        <v>11</v>
      </c>
      <c r="K62" s="23">
        <f t="shared" si="53"/>
        <v>0</v>
      </c>
      <c r="L62" s="25"/>
      <c r="M62" s="15"/>
      <c r="N62" s="13"/>
      <c r="O62" s="22"/>
    </row>
    <row r="63" spans="1:15" ht="15.75" customHeight="1" x14ac:dyDescent="0.35">
      <c r="A63" s="10"/>
      <c r="B63" s="45"/>
      <c r="C63" s="11"/>
      <c r="D63" s="15"/>
      <c r="E63" s="13"/>
      <c r="F63" s="14"/>
      <c r="G63" s="15"/>
      <c r="H63" s="13"/>
      <c r="I63" s="14"/>
      <c r="J63" s="15"/>
      <c r="K63" s="23"/>
      <c r="L63" s="25"/>
      <c r="M63" s="15"/>
      <c r="N63" s="13"/>
      <c r="O63" s="14"/>
    </row>
    <row r="64" spans="1:15" ht="15.75" customHeight="1" x14ac:dyDescent="0.35">
      <c r="A64" s="16" t="s">
        <v>41</v>
      </c>
      <c r="B64" s="44"/>
      <c r="C64" s="8"/>
      <c r="D64" s="9" t="s">
        <v>32</v>
      </c>
      <c r="E64" s="17"/>
      <c r="F64" s="18">
        <f>SUM(E65:E70)</f>
        <v>4</v>
      </c>
      <c r="G64" s="9" t="s">
        <v>32</v>
      </c>
      <c r="H64" s="17"/>
      <c r="I64" s="18">
        <f>SUM(H65:H70)</f>
        <v>0</v>
      </c>
      <c r="J64" s="9" t="s">
        <v>32</v>
      </c>
      <c r="K64" s="19"/>
      <c r="L64" s="18">
        <f>SUM(K65:K70)</f>
        <v>0</v>
      </c>
      <c r="M64" s="9" t="s">
        <v>32</v>
      </c>
      <c r="N64" s="17"/>
      <c r="O64" s="18" t="e">
        <f>SUM(#REF!)</f>
        <v>#REF!</v>
      </c>
    </row>
    <row r="65" spans="1:15" ht="30.4" x14ac:dyDescent="0.35">
      <c r="A65" s="26" t="s">
        <v>75</v>
      </c>
      <c r="B65" s="45" t="s">
        <v>137</v>
      </c>
      <c r="C65" s="21">
        <v>1</v>
      </c>
      <c r="D65" s="15" t="s">
        <v>11</v>
      </c>
      <c r="E65" s="13">
        <f t="shared" ref="E65:E66" si="57">SUM($C65*F65)</f>
        <v>0</v>
      </c>
      <c r="F65" s="22"/>
      <c r="G65" s="15" t="s">
        <v>11</v>
      </c>
      <c r="H65" s="13">
        <f t="shared" ref="H65:H66" si="58">SUM($C65*I65)</f>
        <v>0</v>
      </c>
      <c r="I65" s="22"/>
      <c r="J65" s="15" t="s">
        <v>11</v>
      </c>
      <c r="K65" s="23">
        <f t="shared" ref="K65:K66" si="59">SUM($C65*L65)</f>
        <v>0</v>
      </c>
      <c r="L65" s="25"/>
      <c r="M65" s="9"/>
      <c r="N65" s="17"/>
      <c r="O65" s="18"/>
    </row>
    <row r="66" spans="1:15" ht="20.25" x14ac:dyDescent="0.35">
      <c r="A66" s="26" t="s">
        <v>72</v>
      </c>
      <c r="B66" s="45" t="s">
        <v>125</v>
      </c>
      <c r="C66" s="21">
        <v>1</v>
      </c>
      <c r="D66" s="15" t="s">
        <v>11</v>
      </c>
      <c r="E66" s="13">
        <f t="shared" si="57"/>
        <v>0</v>
      </c>
      <c r="F66" s="22"/>
      <c r="G66" s="15" t="s">
        <v>11</v>
      </c>
      <c r="H66" s="13">
        <f t="shared" si="58"/>
        <v>0</v>
      </c>
      <c r="I66" s="22"/>
      <c r="J66" s="15" t="s">
        <v>11</v>
      </c>
      <c r="K66" s="23">
        <f t="shared" si="59"/>
        <v>0</v>
      </c>
      <c r="L66" s="25"/>
      <c r="M66" s="9"/>
      <c r="N66" s="17"/>
      <c r="O66" s="18"/>
    </row>
    <row r="67" spans="1:15" ht="30.4" x14ac:dyDescent="0.35">
      <c r="A67" s="26" t="s">
        <v>128</v>
      </c>
      <c r="B67" s="45" t="s">
        <v>127</v>
      </c>
      <c r="C67" s="21">
        <v>1</v>
      </c>
      <c r="D67" s="12" t="s">
        <v>11</v>
      </c>
      <c r="E67" s="13">
        <f t="shared" ref="E67:E68" si="60">SUM($C67*F67)</f>
        <v>0</v>
      </c>
      <c r="F67" s="14"/>
      <c r="G67" s="12" t="s">
        <v>11</v>
      </c>
      <c r="H67" s="13">
        <f t="shared" ref="H67:H68" si="61">SUM($C67*I67)</f>
        <v>0</v>
      </c>
      <c r="I67" s="14"/>
      <c r="J67" s="12" t="s">
        <v>11</v>
      </c>
      <c r="K67" s="23">
        <f t="shared" ref="K67:K68" si="62">SUM($C67*L67)</f>
        <v>0</v>
      </c>
      <c r="L67" s="25"/>
      <c r="M67" s="15"/>
      <c r="N67" s="13"/>
      <c r="O67" s="14"/>
    </row>
    <row r="68" spans="1:15" ht="30.4" x14ac:dyDescent="0.35">
      <c r="A68" s="26" t="s">
        <v>133</v>
      </c>
      <c r="B68" s="45" t="s">
        <v>134</v>
      </c>
      <c r="C68" s="21">
        <v>2</v>
      </c>
      <c r="D68" s="12" t="s">
        <v>11</v>
      </c>
      <c r="E68" s="13">
        <f t="shared" si="60"/>
        <v>0</v>
      </c>
      <c r="F68" s="14"/>
      <c r="G68" s="12" t="s">
        <v>11</v>
      </c>
      <c r="H68" s="13">
        <f t="shared" si="61"/>
        <v>0</v>
      </c>
      <c r="I68" s="14"/>
      <c r="J68" s="12" t="s">
        <v>11</v>
      </c>
      <c r="K68" s="23">
        <f t="shared" si="62"/>
        <v>0</v>
      </c>
      <c r="L68" s="25"/>
      <c r="M68" s="15"/>
      <c r="N68" s="13"/>
      <c r="O68" s="14"/>
    </row>
    <row r="69" spans="1:15" ht="30.4" x14ac:dyDescent="0.35">
      <c r="A69" s="26" t="s">
        <v>51</v>
      </c>
      <c r="B69" s="45" t="s">
        <v>126</v>
      </c>
      <c r="C69" s="21">
        <v>3</v>
      </c>
      <c r="D69" s="15" t="s">
        <v>11</v>
      </c>
      <c r="E69" s="13">
        <f>SUM($C69*F69)</f>
        <v>0</v>
      </c>
      <c r="F69" s="22"/>
      <c r="G69" s="15" t="s">
        <v>11</v>
      </c>
      <c r="H69" s="13">
        <f>SUM($C69*I69)</f>
        <v>0</v>
      </c>
      <c r="I69" s="22"/>
      <c r="J69" s="15" t="s">
        <v>11</v>
      </c>
      <c r="K69" s="23">
        <f>SUM($C69*L69)</f>
        <v>0</v>
      </c>
      <c r="L69" s="25"/>
      <c r="M69" s="15"/>
      <c r="N69" s="13"/>
      <c r="O69" s="22"/>
    </row>
    <row r="70" spans="1:15" ht="40.5" x14ac:dyDescent="0.35">
      <c r="A70" s="26" t="s">
        <v>136</v>
      </c>
      <c r="B70" s="45" t="s">
        <v>135</v>
      </c>
      <c r="C70" s="21">
        <v>1</v>
      </c>
      <c r="D70" s="15" t="s">
        <v>43</v>
      </c>
      <c r="E70" s="13">
        <f>SUM($C70*F70)</f>
        <v>4</v>
      </c>
      <c r="F70" s="22">
        <v>4</v>
      </c>
      <c r="G70" s="15" t="s">
        <v>11</v>
      </c>
      <c r="H70" s="13">
        <f>SUM($C70*I70)</f>
        <v>0</v>
      </c>
      <c r="I70" s="22"/>
      <c r="J70" s="15" t="s">
        <v>11</v>
      </c>
      <c r="K70" s="23">
        <f>SUM($C70*L70)</f>
        <v>0</v>
      </c>
      <c r="L70" s="25"/>
      <c r="M70" s="15"/>
      <c r="N70" s="13"/>
      <c r="O70" s="22"/>
    </row>
    <row r="71" spans="1:15" ht="15.75" customHeight="1" x14ac:dyDescent="0.35">
      <c r="A71" s="10"/>
      <c r="B71" s="45"/>
      <c r="C71" s="11"/>
      <c r="D71" s="15"/>
      <c r="E71" s="13"/>
      <c r="F71" s="14"/>
      <c r="G71" s="15"/>
      <c r="H71" s="13"/>
      <c r="I71" s="14"/>
      <c r="J71" s="15"/>
      <c r="K71" s="23"/>
      <c r="L71" s="25"/>
      <c r="M71" s="15"/>
      <c r="N71" s="13"/>
      <c r="O71" s="14"/>
    </row>
    <row r="72" spans="1:15" ht="15.75" customHeight="1" x14ac:dyDescent="0.35">
      <c r="A72" s="16" t="s">
        <v>42</v>
      </c>
      <c r="B72" s="44"/>
      <c r="C72" s="8"/>
      <c r="D72" s="9" t="s">
        <v>32</v>
      </c>
      <c r="E72" s="17"/>
      <c r="F72" s="18">
        <f>SUM(E73:E78)</f>
        <v>67</v>
      </c>
      <c r="G72" s="9" t="s">
        <v>32</v>
      </c>
      <c r="H72" s="17"/>
      <c r="I72" s="18">
        <f>SUM(H73:H78)</f>
        <v>28.5</v>
      </c>
      <c r="J72" s="9" t="s">
        <v>32</v>
      </c>
      <c r="K72" s="19"/>
      <c r="L72" s="18">
        <f>SUM(K73:K78)</f>
        <v>0</v>
      </c>
      <c r="M72" s="9" t="s">
        <v>32</v>
      </c>
      <c r="N72" s="17"/>
      <c r="O72" s="18" t="e">
        <f>SUM(#REF!)</f>
        <v>#REF!</v>
      </c>
    </row>
    <row r="73" spans="1:15" ht="20.25" x14ac:dyDescent="0.35">
      <c r="A73" s="26" t="s">
        <v>75</v>
      </c>
      <c r="B73" s="45" t="s">
        <v>151</v>
      </c>
      <c r="C73" s="21">
        <v>1</v>
      </c>
      <c r="D73" s="15" t="s">
        <v>11</v>
      </c>
      <c r="E73" s="13">
        <f t="shared" ref="E73:E76" si="63">SUM($C73*F73)</f>
        <v>0</v>
      </c>
      <c r="F73" s="22"/>
      <c r="G73" s="15" t="s">
        <v>11</v>
      </c>
      <c r="H73" s="13">
        <f t="shared" ref="H73:H76" si="64">SUM($C73*I73)</f>
        <v>0</v>
      </c>
      <c r="I73" s="22"/>
      <c r="J73" s="15" t="s">
        <v>11</v>
      </c>
      <c r="K73" s="23">
        <f t="shared" ref="K73:K76" si="65">SUM($C73*L73)</f>
        <v>0</v>
      </c>
      <c r="L73" s="25"/>
      <c r="M73" s="9"/>
      <c r="N73" s="17"/>
      <c r="O73" s="18"/>
    </row>
    <row r="74" spans="1:15" ht="40.5" x14ac:dyDescent="0.35">
      <c r="A74" s="26" t="s">
        <v>72</v>
      </c>
      <c r="B74" s="45" t="s">
        <v>142</v>
      </c>
      <c r="C74" s="21">
        <v>2</v>
      </c>
      <c r="D74" s="15" t="s">
        <v>45</v>
      </c>
      <c r="E74" s="13">
        <f t="shared" si="63"/>
        <v>10</v>
      </c>
      <c r="F74" s="22">
        <v>5</v>
      </c>
      <c r="G74" s="15" t="s">
        <v>11</v>
      </c>
      <c r="H74" s="13">
        <f t="shared" si="64"/>
        <v>0</v>
      </c>
      <c r="I74" s="22"/>
      <c r="J74" s="15" t="s">
        <v>11</v>
      </c>
      <c r="K74" s="23">
        <f t="shared" si="65"/>
        <v>0</v>
      </c>
      <c r="L74" s="25"/>
      <c r="M74" s="9"/>
      <c r="N74" s="17"/>
      <c r="O74" s="18"/>
    </row>
    <row r="75" spans="1:15" s="39" customFormat="1" ht="40.5" x14ac:dyDescent="0.35">
      <c r="A75" s="26" t="s">
        <v>77</v>
      </c>
      <c r="B75" s="57" t="s">
        <v>152</v>
      </c>
      <c r="C75" s="21">
        <v>3</v>
      </c>
      <c r="D75" s="38" t="s">
        <v>45</v>
      </c>
      <c r="E75" s="13">
        <f t="shared" si="63"/>
        <v>18</v>
      </c>
      <c r="F75" s="22">
        <v>6</v>
      </c>
      <c r="G75" s="38" t="s">
        <v>11</v>
      </c>
      <c r="H75" s="13">
        <f t="shared" si="64"/>
        <v>0</v>
      </c>
      <c r="I75" s="22"/>
      <c r="J75" s="38" t="s">
        <v>11</v>
      </c>
      <c r="K75" s="23">
        <f t="shared" si="65"/>
        <v>0</v>
      </c>
      <c r="L75" s="25"/>
      <c r="M75" s="38"/>
      <c r="N75" s="13"/>
      <c r="O75" s="22"/>
    </row>
    <row r="76" spans="1:15" s="39" customFormat="1" ht="30.4" x14ac:dyDescent="0.35">
      <c r="A76" s="26" t="s">
        <v>28</v>
      </c>
      <c r="B76" s="57" t="s">
        <v>96</v>
      </c>
      <c r="C76" s="21">
        <v>3</v>
      </c>
      <c r="D76" s="38" t="s">
        <v>45</v>
      </c>
      <c r="E76" s="13">
        <f t="shared" si="63"/>
        <v>16.5</v>
      </c>
      <c r="F76" s="22">
        <v>5.5</v>
      </c>
      <c r="G76" s="38" t="s">
        <v>45</v>
      </c>
      <c r="H76" s="13">
        <f t="shared" si="64"/>
        <v>16.5</v>
      </c>
      <c r="I76" s="22">
        <v>5.5</v>
      </c>
      <c r="J76" s="38" t="s">
        <v>11</v>
      </c>
      <c r="K76" s="23">
        <f t="shared" si="65"/>
        <v>0</v>
      </c>
      <c r="L76" s="25"/>
      <c r="M76" s="38"/>
      <c r="N76" s="13"/>
      <c r="O76" s="22"/>
    </row>
    <row r="77" spans="1:15" ht="20.25" x14ac:dyDescent="0.35">
      <c r="A77" s="26" t="s">
        <v>44</v>
      </c>
      <c r="B77" s="45" t="s">
        <v>118</v>
      </c>
      <c r="C77" s="21">
        <v>3</v>
      </c>
      <c r="D77" s="12" t="s">
        <v>45</v>
      </c>
      <c r="E77" s="13">
        <f t="shared" ref="E77:E78" si="66">SUM($C77*F77)</f>
        <v>16.5</v>
      </c>
      <c r="F77" s="22">
        <v>5.5</v>
      </c>
      <c r="G77" s="12" t="s">
        <v>45</v>
      </c>
      <c r="H77" s="13">
        <f t="shared" ref="H77:H78" si="67">SUM($C77*I77)</f>
        <v>12</v>
      </c>
      <c r="I77" s="22">
        <v>4</v>
      </c>
      <c r="J77" s="12" t="s">
        <v>11</v>
      </c>
      <c r="K77" s="23">
        <f t="shared" ref="K77:K78" si="68">SUM($C77*L77)</f>
        <v>0</v>
      </c>
      <c r="L77" s="25"/>
      <c r="M77" s="15"/>
      <c r="N77" s="13"/>
      <c r="O77" s="14"/>
    </row>
    <row r="78" spans="1:15" ht="20.25" x14ac:dyDescent="0.35">
      <c r="A78" s="26" t="s">
        <v>46</v>
      </c>
      <c r="B78" s="45" t="s">
        <v>119</v>
      </c>
      <c r="C78" s="21">
        <v>1</v>
      </c>
      <c r="D78" s="12" t="s">
        <v>53</v>
      </c>
      <c r="E78" s="13">
        <f t="shared" si="66"/>
        <v>6</v>
      </c>
      <c r="F78" s="22">
        <v>6</v>
      </c>
      <c r="G78" s="12" t="s">
        <v>11</v>
      </c>
      <c r="H78" s="13">
        <f t="shared" si="67"/>
        <v>0</v>
      </c>
      <c r="I78" s="14"/>
      <c r="J78" s="12" t="s">
        <v>11</v>
      </c>
      <c r="K78" s="23">
        <f t="shared" si="68"/>
        <v>0</v>
      </c>
      <c r="L78" s="25"/>
      <c r="M78" s="15"/>
      <c r="N78" s="13"/>
      <c r="O78" s="14"/>
    </row>
    <row r="79" spans="1:15" ht="15.75" customHeight="1" x14ac:dyDescent="0.35">
      <c r="A79" s="10"/>
      <c r="B79" s="45"/>
      <c r="C79" s="11"/>
      <c r="D79" s="15"/>
      <c r="E79" s="13"/>
      <c r="F79" s="14"/>
      <c r="G79" s="15"/>
      <c r="H79" s="13"/>
      <c r="I79" s="14"/>
      <c r="J79" s="15"/>
      <c r="K79" s="23"/>
      <c r="L79" s="25"/>
      <c r="M79" s="15"/>
      <c r="N79" s="13"/>
      <c r="O79" s="14"/>
    </row>
    <row r="80" spans="1:15" ht="15.75" customHeight="1" x14ac:dyDescent="0.35">
      <c r="A80" s="16" t="s">
        <v>47</v>
      </c>
      <c r="B80" s="44"/>
      <c r="C80" s="8"/>
      <c r="D80" s="9" t="s">
        <v>32</v>
      </c>
      <c r="E80" s="17"/>
      <c r="F80" s="18">
        <f>SUM(E81:E84)</f>
        <v>39.5</v>
      </c>
      <c r="G80" s="9" t="s">
        <v>32</v>
      </c>
      <c r="H80" s="17"/>
      <c r="I80" s="18">
        <f>SUM(H81:H84)</f>
        <v>35.5</v>
      </c>
      <c r="J80" s="9" t="s">
        <v>32</v>
      </c>
      <c r="K80" s="19"/>
      <c r="L80" s="18">
        <f>SUM(K81:K84)</f>
        <v>0</v>
      </c>
      <c r="M80" s="9" t="s">
        <v>32</v>
      </c>
      <c r="N80" s="17"/>
      <c r="O80" s="18" t="e">
        <f>SUM(#REF!)</f>
        <v>#REF!</v>
      </c>
    </row>
    <row r="81" spans="1:15" ht="40.5" x14ac:dyDescent="0.35">
      <c r="A81" s="26" t="s">
        <v>75</v>
      </c>
      <c r="B81" s="45" t="s">
        <v>153</v>
      </c>
      <c r="C81" s="21">
        <v>1</v>
      </c>
      <c r="D81" s="15" t="s">
        <v>45</v>
      </c>
      <c r="E81" s="13">
        <f t="shared" ref="E81:E82" si="69">SUM($C81*F81)</f>
        <v>4.5</v>
      </c>
      <c r="F81" s="22">
        <v>4.5</v>
      </c>
      <c r="G81" s="15" t="s">
        <v>45</v>
      </c>
      <c r="H81" s="13">
        <f t="shared" ref="H81:H82" si="70">SUM($C81*I81)</f>
        <v>4.5</v>
      </c>
      <c r="I81" s="22">
        <v>4.5</v>
      </c>
      <c r="J81" s="15" t="s">
        <v>11</v>
      </c>
      <c r="K81" s="23">
        <f t="shared" ref="K81:K82" si="71">SUM($C81*L81)</f>
        <v>0</v>
      </c>
      <c r="L81" s="25"/>
      <c r="M81" s="9"/>
      <c r="N81" s="17"/>
      <c r="O81" s="18"/>
    </row>
    <row r="82" spans="1:15" ht="30.4" x14ac:dyDescent="0.35">
      <c r="A82" s="48" t="s">
        <v>72</v>
      </c>
      <c r="B82" s="45" t="s">
        <v>138</v>
      </c>
      <c r="C82" s="21">
        <v>1</v>
      </c>
      <c r="D82" s="15" t="s">
        <v>45</v>
      </c>
      <c r="E82" s="13">
        <f t="shared" si="69"/>
        <v>6</v>
      </c>
      <c r="F82" s="22">
        <v>6</v>
      </c>
      <c r="G82" s="55" t="s">
        <v>43</v>
      </c>
      <c r="H82" s="13">
        <f t="shared" si="70"/>
        <v>2</v>
      </c>
      <c r="I82" s="22">
        <v>2</v>
      </c>
      <c r="J82" s="15" t="s">
        <v>11</v>
      </c>
      <c r="K82" s="23">
        <f t="shared" si="71"/>
        <v>0</v>
      </c>
      <c r="L82" s="25"/>
      <c r="M82" s="9"/>
      <c r="N82" s="17"/>
      <c r="O82" s="18"/>
    </row>
    <row r="83" spans="1:15" ht="30.4" x14ac:dyDescent="0.35">
      <c r="A83" s="26" t="s">
        <v>48</v>
      </c>
      <c r="B83" s="45" t="s">
        <v>78</v>
      </c>
      <c r="C83" s="21">
        <v>2</v>
      </c>
      <c r="D83" s="12" t="s">
        <v>45</v>
      </c>
      <c r="E83" s="13">
        <f t="shared" ref="E83:E84" si="72">SUM($C83*F83)</f>
        <v>11</v>
      </c>
      <c r="F83" s="22">
        <v>5.5</v>
      </c>
      <c r="G83" s="12" t="s">
        <v>45</v>
      </c>
      <c r="H83" s="13">
        <f t="shared" ref="H83:H84" si="73">SUM($C83*I83)</f>
        <v>11</v>
      </c>
      <c r="I83" s="22">
        <v>5.5</v>
      </c>
      <c r="J83" s="12" t="s">
        <v>11</v>
      </c>
      <c r="K83" s="23">
        <f t="shared" ref="K83:K84" si="74">SUM($C83*L83)</f>
        <v>0</v>
      </c>
      <c r="L83" s="25"/>
      <c r="M83" s="15"/>
      <c r="N83" s="13"/>
      <c r="O83" s="14"/>
    </row>
    <row r="84" spans="1:15" ht="40.5" x14ac:dyDescent="0.35">
      <c r="A84" s="26" t="s">
        <v>49</v>
      </c>
      <c r="B84" s="45" t="s">
        <v>120</v>
      </c>
      <c r="C84" s="21">
        <v>3</v>
      </c>
      <c r="D84" s="12" t="s">
        <v>45</v>
      </c>
      <c r="E84" s="13">
        <f t="shared" si="72"/>
        <v>18</v>
      </c>
      <c r="F84" s="22">
        <v>6</v>
      </c>
      <c r="G84" s="12" t="s">
        <v>45</v>
      </c>
      <c r="H84" s="13">
        <f t="shared" si="73"/>
        <v>18</v>
      </c>
      <c r="I84" s="22">
        <v>6</v>
      </c>
      <c r="J84" s="12" t="s">
        <v>11</v>
      </c>
      <c r="K84" s="23">
        <f t="shared" si="74"/>
        <v>0</v>
      </c>
      <c r="L84" s="25"/>
      <c r="M84" s="15"/>
      <c r="N84" s="13"/>
      <c r="O84" s="14"/>
    </row>
    <row r="85" spans="1:15" ht="15.75" customHeight="1" x14ac:dyDescent="0.35">
      <c r="A85" s="10"/>
      <c r="B85" s="45"/>
      <c r="C85" s="11"/>
      <c r="D85" s="10"/>
      <c r="E85" s="27"/>
      <c r="F85" s="14"/>
      <c r="G85" s="10"/>
      <c r="H85" s="27"/>
      <c r="I85" s="14"/>
      <c r="J85" s="10"/>
      <c r="K85" s="27"/>
      <c r="L85" s="28"/>
      <c r="M85" s="10"/>
      <c r="N85" s="27"/>
      <c r="O85" s="28"/>
    </row>
    <row r="86" spans="1:15" ht="15.75" customHeight="1" x14ac:dyDescent="0.35">
      <c r="A86" s="7" t="s">
        <v>54</v>
      </c>
      <c r="B86" s="44"/>
      <c r="C86" s="8"/>
      <c r="D86" s="59" t="s">
        <v>55</v>
      </c>
      <c r="E86" s="60"/>
      <c r="F86" s="61"/>
      <c r="G86" s="59" t="s">
        <v>55</v>
      </c>
      <c r="H86" s="60"/>
      <c r="I86" s="61"/>
      <c r="J86" s="59" t="s">
        <v>55</v>
      </c>
      <c r="K86" s="60"/>
      <c r="L86" s="61"/>
      <c r="M86" s="59" t="s">
        <v>56</v>
      </c>
      <c r="N86" s="60"/>
      <c r="O86" s="61"/>
    </row>
    <row r="87" spans="1:15" ht="20.25" x14ac:dyDescent="0.35">
      <c r="A87" s="29" t="s">
        <v>57</v>
      </c>
      <c r="B87" s="45" t="s">
        <v>121</v>
      </c>
      <c r="C87" s="11"/>
      <c r="D87" s="62">
        <v>50000</v>
      </c>
      <c r="E87" s="60"/>
      <c r="F87" s="60"/>
      <c r="G87" s="62">
        <v>0</v>
      </c>
      <c r="H87" s="60"/>
      <c r="I87" s="60"/>
      <c r="J87" s="62">
        <v>0</v>
      </c>
      <c r="K87" s="63"/>
      <c r="L87" s="64"/>
      <c r="M87" s="15" t="s">
        <v>58</v>
      </c>
      <c r="N87" s="13"/>
      <c r="O87" s="14"/>
    </row>
    <row r="88" spans="1:15" ht="25.5" x14ac:dyDescent="0.35">
      <c r="A88" s="26" t="s">
        <v>79</v>
      </c>
      <c r="B88" s="45" t="s">
        <v>121</v>
      </c>
      <c r="C88" s="11"/>
      <c r="D88" s="62">
        <f t="shared" ref="D88:D89" si="75">SUM(47500*17%)</f>
        <v>8075.0000000000009</v>
      </c>
      <c r="E88" s="60"/>
      <c r="F88" s="60"/>
      <c r="G88" s="62">
        <f>SUM(5*34)*12</f>
        <v>2040</v>
      </c>
      <c r="H88" s="60"/>
      <c r="I88" s="60"/>
      <c r="J88" s="62">
        <f>SUM(5*12.3)*12</f>
        <v>738</v>
      </c>
      <c r="K88" s="63"/>
      <c r="L88" s="64"/>
      <c r="M88" s="15"/>
      <c r="N88" s="13"/>
      <c r="O88" s="14"/>
    </row>
    <row r="89" spans="1:15" ht="25.5" x14ac:dyDescent="0.35">
      <c r="A89" s="49" t="s">
        <v>80</v>
      </c>
      <c r="B89" s="46" t="s">
        <v>121</v>
      </c>
      <c r="C89" s="30"/>
      <c r="D89" s="71">
        <f t="shared" si="75"/>
        <v>8075.0000000000009</v>
      </c>
      <c r="E89" s="72"/>
      <c r="F89" s="72"/>
      <c r="G89" s="71">
        <f>SUM(15*45)*12</f>
        <v>8100</v>
      </c>
      <c r="H89" s="72"/>
      <c r="I89" s="72"/>
      <c r="J89" s="71">
        <f>SUM(15*12.3)*12</f>
        <v>2214</v>
      </c>
      <c r="K89" s="73"/>
      <c r="L89" s="74"/>
      <c r="M89" s="31" t="s">
        <v>58</v>
      </c>
      <c r="N89" s="32"/>
      <c r="O89" s="33"/>
    </row>
    <row r="90" spans="1:15" ht="15.75" customHeight="1" x14ac:dyDescent="0.35">
      <c r="A90" s="50"/>
      <c r="B90" s="51"/>
      <c r="C90" s="52"/>
      <c r="D90" s="51" t="s">
        <v>35</v>
      </c>
      <c r="E90" s="53"/>
      <c r="F90" s="54">
        <f>SUM(F10+F18+F27+F34+F42+F49+F58+F64+F80)</f>
        <v>284</v>
      </c>
      <c r="G90" s="51" t="s">
        <v>35</v>
      </c>
      <c r="H90" s="53"/>
      <c r="I90" s="54">
        <f>SUM(I10+I18+I27+I34+I42+I49+I58+I64+I80)</f>
        <v>230.5</v>
      </c>
      <c r="J90" s="51" t="s">
        <v>35</v>
      </c>
      <c r="K90" s="53"/>
      <c r="L90" s="54">
        <f>SUM(L10+L18+L27+L34+L42+L49+L58+L64+L80)</f>
        <v>50</v>
      </c>
      <c r="M90" s="36"/>
      <c r="N90" s="13"/>
      <c r="O90" s="13"/>
    </row>
    <row r="91" spans="1:15" ht="15.75" customHeight="1" x14ac:dyDescent="0.35">
      <c r="A91" s="35"/>
      <c r="B91" s="47"/>
      <c r="C91" s="34"/>
      <c r="D91" s="35"/>
      <c r="E91" s="27"/>
      <c r="F91" s="27"/>
      <c r="G91" s="36"/>
      <c r="H91" s="13"/>
      <c r="I91" s="13"/>
      <c r="J91" s="36"/>
      <c r="K91" s="13"/>
      <c r="L91" s="13"/>
      <c r="M91" s="36"/>
      <c r="N91" s="13"/>
      <c r="O91" s="13"/>
    </row>
    <row r="92" spans="1:15" ht="15.75" customHeight="1" x14ac:dyDescent="0.35">
      <c r="A92" s="37"/>
      <c r="B92" s="47"/>
      <c r="C92" s="34"/>
      <c r="D92" s="35"/>
      <c r="E92" s="27"/>
      <c r="F92" s="27"/>
      <c r="G92" s="36"/>
      <c r="H92" s="13"/>
      <c r="I92" s="13"/>
      <c r="J92" s="36"/>
      <c r="K92" s="13"/>
      <c r="L92" s="13"/>
      <c r="M92" s="36"/>
      <c r="N92" s="13"/>
      <c r="O92" s="13"/>
    </row>
    <row r="93" spans="1:15" ht="15.75" customHeight="1" x14ac:dyDescent="0.35">
      <c r="A93" s="37"/>
      <c r="B93" s="47"/>
      <c r="C93" s="34"/>
      <c r="D93" s="35"/>
      <c r="E93" s="27"/>
      <c r="F93" s="27"/>
      <c r="G93" s="36"/>
      <c r="H93" s="13"/>
      <c r="I93" s="13"/>
      <c r="J93" s="36"/>
      <c r="K93" s="13"/>
      <c r="L93" s="13"/>
      <c r="M93" s="36"/>
      <c r="N93" s="13"/>
      <c r="O93" s="13"/>
    </row>
    <row r="94" spans="1:15" ht="15.75" customHeight="1" x14ac:dyDescent="0.35">
      <c r="A94" s="35"/>
      <c r="B94" s="47"/>
      <c r="C94" s="34"/>
      <c r="D94" s="35"/>
      <c r="E94" s="27"/>
      <c r="F94" s="27"/>
      <c r="G94" s="36"/>
      <c r="H94" s="13"/>
      <c r="I94" s="13"/>
      <c r="J94" s="36"/>
      <c r="K94" s="13"/>
      <c r="L94" s="13"/>
      <c r="M94" s="36"/>
      <c r="N94" s="13"/>
      <c r="O94" s="13"/>
    </row>
    <row r="95" spans="1:15" ht="15.75" customHeight="1" x14ac:dyDescent="0.35">
      <c r="A95" s="35"/>
      <c r="B95" s="47"/>
      <c r="C95" s="34"/>
      <c r="D95" s="35"/>
      <c r="E95" s="27"/>
      <c r="F95" s="27"/>
      <c r="G95" s="36"/>
      <c r="H95" s="13"/>
      <c r="I95" s="13"/>
      <c r="J95" s="36"/>
      <c r="K95" s="13"/>
      <c r="L95" s="13"/>
      <c r="M95" s="36"/>
      <c r="N95" s="13"/>
      <c r="O95" s="13"/>
    </row>
    <row r="96" spans="1:15" ht="15.75" customHeight="1" x14ac:dyDescent="0.35">
      <c r="A96" s="35"/>
      <c r="B96" s="47"/>
      <c r="C96" s="34"/>
      <c r="D96" s="35"/>
      <c r="E96" s="27"/>
      <c r="F96" s="27"/>
      <c r="G96" s="36"/>
      <c r="H96" s="13"/>
      <c r="I96" s="13"/>
      <c r="J96" s="36"/>
      <c r="K96" s="13"/>
      <c r="L96" s="13"/>
      <c r="M96" s="36"/>
      <c r="N96" s="13"/>
      <c r="O96" s="13"/>
    </row>
    <row r="97" spans="1:15" ht="15.75" customHeight="1" x14ac:dyDescent="0.35">
      <c r="A97" s="35"/>
      <c r="B97" s="47"/>
      <c r="C97" s="34"/>
      <c r="D97" s="35"/>
      <c r="E97" s="27"/>
      <c r="F97" s="27"/>
      <c r="G97" s="36"/>
      <c r="H97" s="13"/>
      <c r="I97" s="13"/>
      <c r="J97" s="36"/>
      <c r="K97" s="13"/>
      <c r="L97" s="13"/>
      <c r="M97" s="36"/>
      <c r="N97" s="13"/>
      <c r="O97" s="13"/>
    </row>
    <row r="98" spans="1:15" ht="15.75" customHeight="1" x14ac:dyDescent="0.35">
      <c r="A98" s="35"/>
      <c r="B98" s="47"/>
      <c r="C98" s="34"/>
      <c r="D98" s="35"/>
      <c r="E98" s="27"/>
      <c r="F98" s="27"/>
      <c r="G98" s="36"/>
      <c r="H98" s="13"/>
      <c r="I98" s="13"/>
      <c r="J98" s="36"/>
      <c r="K98" s="13"/>
      <c r="L98" s="13"/>
      <c r="M98" s="36"/>
      <c r="N98" s="13"/>
      <c r="O98" s="13"/>
    </row>
    <row r="99" spans="1:15" ht="15.75" customHeight="1" x14ac:dyDescent="0.35">
      <c r="A99" s="35"/>
      <c r="B99" s="47"/>
      <c r="C99" s="34"/>
      <c r="D99" s="35"/>
      <c r="E99" s="27"/>
      <c r="F99" s="27"/>
      <c r="G99" s="36"/>
      <c r="H99" s="13"/>
      <c r="I99" s="13"/>
      <c r="J99" s="36"/>
      <c r="K99" s="13"/>
      <c r="L99" s="13"/>
      <c r="M99" s="36"/>
      <c r="N99" s="13"/>
      <c r="O99" s="13"/>
    </row>
    <row r="100" spans="1:15" ht="15.75" customHeight="1" x14ac:dyDescent="0.35">
      <c r="A100" s="35"/>
      <c r="B100" s="47"/>
      <c r="C100" s="34"/>
      <c r="D100" s="35"/>
      <c r="E100" s="27"/>
      <c r="F100" s="27"/>
      <c r="G100" s="36"/>
      <c r="H100" s="13"/>
      <c r="I100" s="13"/>
      <c r="J100" s="36"/>
      <c r="K100" s="13"/>
      <c r="L100" s="13"/>
      <c r="M100" s="36"/>
      <c r="N100" s="13"/>
      <c r="O100" s="13"/>
    </row>
    <row r="101" spans="1:15" ht="15.75" customHeight="1" x14ac:dyDescent="0.35">
      <c r="A101" s="35"/>
      <c r="B101" s="47"/>
      <c r="C101" s="34"/>
      <c r="D101" s="35"/>
      <c r="E101" s="27"/>
      <c r="F101" s="27"/>
      <c r="G101" s="36"/>
      <c r="H101" s="13"/>
      <c r="I101" s="13"/>
      <c r="J101" s="36"/>
      <c r="K101" s="13"/>
      <c r="L101" s="13"/>
      <c r="M101" s="36"/>
      <c r="N101" s="13"/>
      <c r="O101" s="13"/>
    </row>
    <row r="102" spans="1:15" ht="15.75" customHeight="1" x14ac:dyDescent="0.35">
      <c r="A102" s="35"/>
      <c r="B102" s="47"/>
      <c r="C102" s="34"/>
      <c r="D102" s="35"/>
      <c r="E102" s="27"/>
      <c r="F102" s="27"/>
      <c r="G102" s="36"/>
      <c r="H102" s="13"/>
      <c r="I102" s="13"/>
      <c r="J102" s="36"/>
      <c r="K102" s="13"/>
      <c r="L102" s="13"/>
      <c r="M102" s="36"/>
      <c r="N102" s="13"/>
      <c r="O102" s="13"/>
    </row>
    <row r="103" spans="1:15" ht="15.75" customHeight="1" x14ac:dyDescent="0.35">
      <c r="A103" s="35"/>
      <c r="B103" s="47"/>
      <c r="C103" s="34"/>
      <c r="D103" s="35"/>
      <c r="E103" s="27"/>
      <c r="F103" s="27"/>
      <c r="G103" s="36"/>
      <c r="H103" s="13"/>
      <c r="I103" s="13"/>
      <c r="J103" s="36"/>
      <c r="K103" s="13"/>
      <c r="L103" s="13"/>
      <c r="M103" s="36"/>
      <c r="N103" s="13"/>
      <c r="O103" s="13"/>
    </row>
    <row r="104" spans="1:15" ht="15.75" customHeight="1" x14ac:dyDescent="0.35">
      <c r="A104" s="35"/>
      <c r="B104" s="47"/>
      <c r="C104" s="34"/>
      <c r="D104" s="35"/>
      <c r="E104" s="27"/>
      <c r="F104" s="27"/>
      <c r="G104" s="36"/>
      <c r="H104" s="13"/>
      <c r="I104" s="13"/>
      <c r="J104" s="36"/>
      <c r="K104" s="13"/>
      <c r="L104" s="13"/>
      <c r="M104" s="36"/>
      <c r="N104" s="13"/>
      <c r="O104" s="13"/>
    </row>
    <row r="105" spans="1:15" ht="15.75" customHeight="1" x14ac:dyDescent="0.35">
      <c r="A105" s="35"/>
      <c r="B105" s="47"/>
      <c r="C105" s="34"/>
      <c r="D105" s="35"/>
      <c r="E105" s="27"/>
      <c r="F105" s="27"/>
      <c r="G105" s="36"/>
      <c r="H105" s="13"/>
      <c r="I105" s="13"/>
      <c r="J105" s="36"/>
      <c r="K105" s="13"/>
      <c r="L105" s="13"/>
      <c r="M105" s="36"/>
      <c r="N105" s="13"/>
      <c r="O105" s="13"/>
    </row>
    <row r="106" spans="1:15" ht="15.75" customHeight="1" x14ac:dyDescent="0.35">
      <c r="A106" s="35"/>
      <c r="B106" s="47"/>
      <c r="C106" s="34"/>
      <c r="D106" s="35"/>
      <c r="E106" s="27"/>
      <c r="F106" s="27"/>
      <c r="G106" s="36"/>
      <c r="H106" s="13"/>
      <c r="I106" s="13"/>
      <c r="J106" s="36"/>
      <c r="K106" s="13"/>
      <c r="L106" s="13"/>
      <c r="M106" s="36"/>
      <c r="N106" s="13"/>
      <c r="O106" s="13"/>
    </row>
    <row r="107" spans="1:15" ht="15.75" customHeight="1" x14ac:dyDescent="0.35">
      <c r="A107" s="35"/>
      <c r="B107" s="47"/>
      <c r="C107" s="34"/>
      <c r="D107" s="35"/>
      <c r="E107" s="27"/>
      <c r="F107" s="27"/>
      <c r="G107" s="36"/>
      <c r="H107" s="13"/>
      <c r="I107" s="13"/>
      <c r="J107" s="36"/>
      <c r="K107" s="13"/>
      <c r="L107" s="13"/>
      <c r="M107" s="36"/>
      <c r="N107" s="13"/>
      <c r="O107" s="13"/>
    </row>
    <row r="108" spans="1:15" ht="15.75" customHeight="1" x14ac:dyDescent="0.35">
      <c r="A108" s="35"/>
      <c r="B108" s="47"/>
      <c r="C108" s="34"/>
      <c r="D108" s="35"/>
      <c r="E108" s="27"/>
      <c r="F108" s="27"/>
      <c r="G108" s="36"/>
      <c r="H108" s="13"/>
      <c r="I108" s="13"/>
      <c r="J108" s="36"/>
      <c r="K108" s="13"/>
      <c r="L108" s="13"/>
      <c r="M108" s="36"/>
      <c r="N108" s="13"/>
      <c r="O108" s="13"/>
    </row>
    <row r="109" spans="1:15" ht="15.75" customHeight="1" x14ac:dyDescent="0.35">
      <c r="A109" s="35"/>
      <c r="B109" s="47"/>
      <c r="C109" s="34"/>
      <c r="D109" s="35"/>
      <c r="E109" s="27"/>
      <c r="F109" s="27"/>
      <c r="G109" s="36"/>
      <c r="H109" s="13"/>
      <c r="I109" s="13"/>
      <c r="J109" s="36"/>
      <c r="K109" s="13"/>
      <c r="L109" s="13"/>
      <c r="M109" s="36"/>
      <c r="N109" s="13"/>
      <c r="O109" s="13"/>
    </row>
    <row r="110" spans="1:15" ht="15.75" customHeight="1" x14ac:dyDescent="0.35">
      <c r="A110" s="35"/>
      <c r="B110" s="47"/>
      <c r="C110" s="34"/>
      <c r="D110" s="35"/>
      <c r="E110" s="27"/>
      <c r="F110" s="27"/>
      <c r="G110" s="36"/>
      <c r="H110" s="13"/>
      <c r="I110" s="13"/>
      <c r="J110" s="36"/>
      <c r="K110" s="13"/>
      <c r="L110" s="13"/>
      <c r="M110" s="36"/>
      <c r="N110" s="13"/>
      <c r="O110" s="13"/>
    </row>
    <row r="111" spans="1:15" ht="15.75" customHeight="1" x14ac:dyDescent="0.35">
      <c r="A111" s="35"/>
      <c r="B111" s="47"/>
      <c r="C111" s="34"/>
      <c r="D111" s="35"/>
      <c r="E111" s="27"/>
      <c r="F111" s="27"/>
      <c r="G111" s="36"/>
      <c r="H111" s="13"/>
      <c r="I111" s="13"/>
      <c r="J111" s="36"/>
      <c r="K111" s="13"/>
      <c r="L111" s="13"/>
      <c r="M111" s="36"/>
      <c r="N111" s="13"/>
      <c r="O111" s="13"/>
    </row>
    <row r="112" spans="1:15" ht="15.75" customHeight="1" x14ac:dyDescent="0.35">
      <c r="A112" s="35"/>
      <c r="B112" s="47"/>
      <c r="C112" s="34"/>
      <c r="D112" s="35"/>
      <c r="E112" s="27"/>
      <c r="F112" s="27"/>
      <c r="G112" s="36"/>
      <c r="H112" s="13"/>
      <c r="I112" s="13"/>
      <c r="J112" s="36"/>
      <c r="K112" s="13"/>
      <c r="L112" s="13"/>
      <c r="M112" s="36"/>
      <c r="N112" s="13"/>
      <c r="O112" s="13"/>
    </row>
    <row r="113" spans="1:15" ht="15.75" customHeight="1" x14ac:dyDescent="0.35">
      <c r="A113" s="35"/>
      <c r="B113" s="47"/>
      <c r="C113" s="34"/>
      <c r="D113" s="35"/>
      <c r="E113" s="27"/>
      <c r="F113" s="27"/>
      <c r="G113" s="36"/>
      <c r="H113" s="13"/>
      <c r="I113" s="13"/>
      <c r="J113" s="36"/>
      <c r="K113" s="13"/>
      <c r="L113" s="13"/>
      <c r="M113" s="36"/>
      <c r="N113" s="13"/>
      <c r="O113" s="13"/>
    </row>
    <row r="114" spans="1:15" ht="15.75" customHeight="1" x14ac:dyDescent="0.35">
      <c r="A114" s="35"/>
      <c r="B114" s="47"/>
      <c r="C114" s="34"/>
      <c r="D114" s="35"/>
      <c r="E114" s="27"/>
      <c r="F114" s="27"/>
      <c r="G114" s="36"/>
      <c r="H114" s="13"/>
      <c r="I114" s="13"/>
      <c r="J114" s="36"/>
      <c r="K114" s="13"/>
      <c r="L114" s="13"/>
      <c r="M114" s="36"/>
      <c r="N114" s="13"/>
      <c r="O114" s="13"/>
    </row>
    <row r="115" spans="1:15" ht="15.75" customHeight="1" x14ac:dyDescent="0.35">
      <c r="A115" s="35"/>
      <c r="B115" s="47"/>
      <c r="C115" s="34"/>
      <c r="D115" s="35"/>
      <c r="E115" s="27"/>
      <c r="F115" s="27"/>
      <c r="G115" s="36"/>
      <c r="H115" s="13"/>
      <c r="I115" s="13"/>
      <c r="J115" s="36"/>
      <c r="K115" s="13"/>
      <c r="L115" s="13"/>
      <c r="M115" s="36"/>
      <c r="N115" s="13"/>
      <c r="O115" s="13"/>
    </row>
    <row r="116" spans="1:15" ht="15.75" customHeight="1" x14ac:dyDescent="0.35">
      <c r="A116" s="35"/>
      <c r="B116" s="47"/>
      <c r="C116" s="34"/>
      <c r="D116" s="35"/>
      <c r="E116" s="27"/>
      <c r="F116" s="27"/>
      <c r="G116" s="36"/>
      <c r="H116" s="13"/>
      <c r="I116" s="13"/>
      <c r="J116" s="36"/>
      <c r="K116" s="13"/>
      <c r="L116" s="13"/>
      <c r="M116" s="36"/>
      <c r="N116" s="13"/>
      <c r="O116" s="13"/>
    </row>
    <row r="117" spans="1:15" ht="15.75" customHeight="1" x14ac:dyDescent="0.35">
      <c r="A117" s="35"/>
      <c r="B117" s="47"/>
      <c r="C117" s="34"/>
      <c r="D117" s="35"/>
      <c r="E117" s="27"/>
      <c r="F117" s="27"/>
      <c r="G117" s="36"/>
      <c r="H117" s="13"/>
      <c r="I117" s="13"/>
      <c r="J117" s="36"/>
      <c r="K117" s="13"/>
      <c r="L117" s="13"/>
      <c r="M117" s="36"/>
      <c r="N117" s="13"/>
      <c r="O117" s="13"/>
    </row>
    <row r="118" spans="1:15" ht="15.75" customHeight="1" x14ac:dyDescent="0.35">
      <c r="A118" s="35"/>
      <c r="B118" s="47"/>
      <c r="C118" s="34"/>
      <c r="D118" s="35"/>
      <c r="E118" s="27"/>
      <c r="F118" s="27"/>
      <c r="G118" s="36"/>
      <c r="H118" s="13"/>
      <c r="I118" s="13"/>
      <c r="J118" s="36"/>
      <c r="K118" s="13"/>
      <c r="L118" s="13"/>
      <c r="M118" s="36"/>
      <c r="N118" s="13"/>
      <c r="O118" s="13"/>
    </row>
    <row r="119" spans="1:15" ht="15.75" customHeight="1" x14ac:dyDescent="0.35">
      <c r="A119" s="35"/>
      <c r="B119" s="47"/>
      <c r="C119" s="34"/>
      <c r="D119" s="35"/>
      <c r="E119" s="27"/>
      <c r="F119" s="27"/>
      <c r="G119" s="36"/>
      <c r="H119" s="13"/>
      <c r="I119" s="13"/>
      <c r="J119" s="36"/>
      <c r="K119" s="13"/>
      <c r="L119" s="13"/>
      <c r="M119" s="36"/>
      <c r="N119" s="13"/>
      <c r="O119" s="13"/>
    </row>
    <row r="120" spans="1:15" ht="15.75" customHeight="1" x14ac:dyDescent="0.35">
      <c r="A120" s="35"/>
      <c r="B120" s="47"/>
      <c r="C120" s="34"/>
      <c r="D120" s="35"/>
      <c r="E120" s="27"/>
      <c r="F120" s="27"/>
      <c r="G120" s="36"/>
      <c r="H120" s="13"/>
      <c r="I120" s="13"/>
      <c r="J120" s="36"/>
      <c r="K120" s="13"/>
      <c r="L120" s="13"/>
      <c r="M120" s="36"/>
      <c r="N120" s="13"/>
      <c r="O120" s="13"/>
    </row>
    <row r="121" spans="1:15" ht="15.75" customHeight="1" x14ac:dyDescent="0.35">
      <c r="A121" s="35"/>
      <c r="B121" s="47"/>
      <c r="C121" s="34"/>
      <c r="D121" s="35"/>
      <c r="E121" s="27"/>
      <c r="F121" s="27"/>
      <c r="G121" s="36"/>
      <c r="H121" s="13"/>
      <c r="I121" s="13"/>
      <c r="J121" s="36"/>
      <c r="K121" s="13"/>
      <c r="L121" s="13"/>
      <c r="M121" s="36"/>
      <c r="N121" s="13"/>
      <c r="O121" s="13"/>
    </row>
    <row r="122" spans="1:15" ht="15.75" customHeight="1" x14ac:dyDescent="0.35">
      <c r="A122" s="35"/>
      <c r="B122" s="47"/>
      <c r="C122" s="34"/>
      <c r="D122" s="35"/>
      <c r="E122" s="27"/>
      <c r="F122" s="27"/>
      <c r="G122" s="36"/>
      <c r="H122" s="13"/>
      <c r="I122" s="13"/>
      <c r="J122" s="36"/>
      <c r="K122" s="13"/>
      <c r="L122" s="13"/>
      <c r="M122" s="36"/>
      <c r="N122" s="13"/>
      <c r="O122" s="13"/>
    </row>
    <row r="123" spans="1:15" ht="15.75" customHeight="1" x14ac:dyDescent="0.35">
      <c r="A123" s="35"/>
      <c r="B123" s="47"/>
      <c r="C123" s="34"/>
      <c r="D123" s="35"/>
      <c r="E123" s="27"/>
      <c r="F123" s="27"/>
      <c r="G123" s="36"/>
      <c r="H123" s="13"/>
      <c r="I123" s="13"/>
      <c r="J123" s="36"/>
      <c r="K123" s="13"/>
      <c r="L123" s="13"/>
      <c r="M123" s="36"/>
      <c r="N123" s="13"/>
      <c r="O123" s="13"/>
    </row>
    <row r="124" spans="1:15" ht="15.75" customHeight="1" x14ac:dyDescent="0.35">
      <c r="A124" s="35"/>
      <c r="B124" s="47"/>
      <c r="C124" s="34"/>
      <c r="D124" s="35"/>
      <c r="E124" s="27"/>
      <c r="F124" s="27"/>
      <c r="G124" s="36"/>
      <c r="H124" s="13"/>
      <c r="I124" s="13"/>
      <c r="J124" s="36"/>
      <c r="K124" s="13"/>
      <c r="L124" s="13"/>
      <c r="M124" s="36"/>
      <c r="N124" s="13"/>
      <c r="O124" s="13"/>
    </row>
    <row r="125" spans="1:15" ht="15.75" customHeight="1" x14ac:dyDescent="0.35">
      <c r="A125" s="35"/>
      <c r="B125" s="47"/>
      <c r="C125" s="34"/>
      <c r="D125" s="35"/>
      <c r="E125" s="27"/>
      <c r="F125" s="27"/>
      <c r="G125" s="36"/>
      <c r="H125" s="13"/>
      <c r="I125" s="13"/>
      <c r="J125" s="36"/>
      <c r="K125" s="13"/>
      <c r="L125" s="13"/>
      <c r="M125" s="36"/>
      <c r="N125" s="13"/>
      <c r="O125" s="13"/>
    </row>
    <row r="126" spans="1:15" ht="15.75" customHeight="1" x14ac:dyDescent="0.35">
      <c r="A126" s="35"/>
      <c r="B126" s="47"/>
      <c r="C126" s="34"/>
      <c r="D126" s="35"/>
      <c r="E126" s="27"/>
      <c r="F126" s="27"/>
      <c r="G126" s="36"/>
      <c r="H126" s="13"/>
      <c r="I126" s="13"/>
      <c r="J126" s="36"/>
      <c r="K126" s="13"/>
      <c r="L126" s="13"/>
      <c r="M126" s="36"/>
      <c r="N126" s="13"/>
      <c r="O126" s="13"/>
    </row>
    <row r="127" spans="1:15" ht="15.75" customHeight="1" x14ac:dyDescent="0.35">
      <c r="A127" s="35"/>
      <c r="B127" s="47"/>
      <c r="C127" s="34"/>
      <c r="D127" s="35"/>
      <c r="E127" s="27"/>
      <c r="F127" s="27"/>
      <c r="G127" s="36"/>
      <c r="H127" s="13"/>
      <c r="I127" s="13"/>
      <c r="J127" s="36"/>
      <c r="K127" s="13"/>
      <c r="L127" s="13"/>
      <c r="M127" s="36"/>
      <c r="N127" s="13"/>
      <c r="O127" s="13"/>
    </row>
    <row r="128" spans="1:15" ht="15.75" customHeight="1" x14ac:dyDescent="0.35">
      <c r="A128" s="35"/>
      <c r="B128" s="47"/>
      <c r="C128" s="34"/>
      <c r="D128" s="35"/>
      <c r="E128" s="27"/>
      <c r="F128" s="27"/>
      <c r="G128" s="36"/>
      <c r="H128" s="13"/>
      <c r="I128" s="13"/>
      <c r="J128" s="36"/>
      <c r="K128" s="13"/>
      <c r="L128" s="13"/>
      <c r="M128" s="36"/>
      <c r="N128" s="13"/>
      <c r="O128" s="13"/>
    </row>
    <row r="129" spans="1:15" ht="15.75" customHeight="1" x14ac:dyDescent="0.35">
      <c r="A129" s="35"/>
      <c r="B129" s="47"/>
      <c r="C129" s="34"/>
      <c r="D129" s="35"/>
      <c r="E129" s="27"/>
      <c r="F129" s="27"/>
      <c r="G129" s="36"/>
      <c r="H129" s="13"/>
      <c r="I129" s="13"/>
      <c r="J129" s="36"/>
      <c r="K129" s="13"/>
      <c r="L129" s="13"/>
      <c r="M129" s="36"/>
      <c r="N129" s="13"/>
      <c r="O129" s="13"/>
    </row>
    <row r="130" spans="1:15" ht="15.75" customHeight="1" x14ac:dyDescent="0.35">
      <c r="A130" s="35"/>
      <c r="B130" s="47"/>
      <c r="C130" s="34"/>
      <c r="D130" s="35"/>
      <c r="E130" s="27"/>
      <c r="F130" s="27"/>
      <c r="G130" s="36"/>
      <c r="H130" s="13"/>
      <c r="I130" s="13"/>
      <c r="J130" s="36"/>
      <c r="K130" s="13"/>
      <c r="L130" s="13"/>
      <c r="M130" s="36"/>
      <c r="N130" s="13"/>
      <c r="O130" s="13"/>
    </row>
    <row r="131" spans="1:15" ht="15.75" customHeight="1" x14ac:dyDescent="0.35">
      <c r="A131" s="35"/>
      <c r="B131" s="47"/>
      <c r="C131" s="34"/>
      <c r="D131" s="35"/>
      <c r="E131" s="27"/>
      <c r="F131" s="27"/>
      <c r="G131" s="36"/>
      <c r="H131" s="13"/>
      <c r="I131" s="13"/>
      <c r="J131" s="36"/>
      <c r="K131" s="13"/>
      <c r="L131" s="13"/>
      <c r="M131" s="36"/>
      <c r="N131" s="13"/>
      <c r="O131" s="13"/>
    </row>
    <row r="132" spans="1:15" ht="15.75" customHeight="1" x14ac:dyDescent="0.35">
      <c r="A132" s="35"/>
      <c r="B132" s="47"/>
      <c r="C132" s="34"/>
      <c r="D132" s="35"/>
      <c r="E132" s="27"/>
      <c r="F132" s="27"/>
      <c r="G132" s="36"/>
      <c r="H132" s="13"/>
      <c r="I132" s="13"/>
      <c r="J132" s="36"/>
      <c r="K132" s="13"/>
      <c r="L132" s="13"/>
      <c r="M132" s="36"/>
      <c r="N132" s="13"/>
      <c r="O132" s="13"/>
    </row>
    <row r="133" spans="1:15" ht="15.75" customHeight="1" x14ac:dyDescent="0.35">
      <c r="A133" s="35"/>
      <c r="B133" s="47"/>
      <c r="C133" s="34"/>
      <c r="D133" s="35"/>
      <c r="E133" s="27"/>
      <c r="F133" s="27"/>
      <c r="G133" s="36"/>
      <c r="H133" s="13"/>
      <c r="I133" s="13"/>
      <c r="J133" s="36"/>
      <c r="K133" s="13"/>
      <c r="L133" s="13"/>
      <c r="M133" s="36"/>
      <c r="N133" s="13"/>
      <c r="O133" s="13"/>
    </row>
    <row r="134" spans="1:15" ht="15.75" customHeight="1" x14ac:dyDescent="0.35">
      <c r="A134" s="35"/>
      <c r="B134" s="47"/>
      <c r="C134" s="34"/>
      <c r="D134" s="35"/>
      <c r="E134" s="27"/>
      <c r="F134" s="27"/>
      <c r="G134" s="36"/>
      <c r="H134" s="13"/>
      <c r="I134" s="13"/>
      <c r="J134" s="36"/>
      <c r="K134" s="13"/>
      <c r="L134" s="13"/>
      <c r="M134" s="36"/>
      <c r="N134" s="13"/>
      <c r="O134" s="13"/>
    </row>
    <row r="135" spans="1:15" ht="15.75" customHeight="1" x14ac:dyDescent="0.35">
      <c r="A135" s="35"/>
      <c r="B135" s="47"/>
      <c r="C135" s="34"/>
      <c r="D135" s="35"/>
      <c r="E135" s="27"/>
      <c r="F135" s="27"/>
      <c r="G135" s="36"/>
      <c r="H135" s="13"/>
      <c r="I135" s="13"/>
      <c r="J135" s="36"/>
      <c r="K135" s="13"/>
      <c r="L135" s="13"/>
      <c r="M135" s="36"/>
      <c r="N135" s="13"/>
      <c r="O135" s="13"/>
    </row>
    <row r="136" spans="1:15" ht="15.75" customHeight="1" x14ac:dyDescent="0.35">
      <c r="A136" s="35"/>
      <c r="B136" s="47"/>
      <c r="C136" s="34"/>
      <c r="D136" s="35"/>
      <c r="E136" s="27"/>
      <c r="F136" s="27"/>
      <c r="G136" s="36"/>
      <c r="H136" s="13"/>
      <c r="I136" s="13"/>
      <c r="J136" s="36"/>
      <c r="K136" s="13"/>
      <c r="L136" s="13"/>
      <c r="M136" s="36"/>
      <c r="N136" s="13"/>
      <c r="O136" s="13"/>
    </row>
    <row r="137" spans="1:15" ht="15.75" customHeight="1" x14ac:dyDescent="0.35">
      <c r="A137" s="35"/>
      <c r="B137" s="47"/>
      <c r="C137" s="34"/>
      <c r="D137" s="35"/>
      <c r="E137" s="27"/>
      <c r="F137" s="27"/>
      <c r="G137" s="36"/>
      <c r="H137" s="13"/>
      <c r="I137" s="13"/>
      <c r="J137" s="36"/>
      <c r="K137" s="13"/>
      <c r="L137" s="13"/>
      <c r="M137" s="36"/>
      <c r="N137" s="13"/>
      <c r="O137" s="13"/>
    </row>
    <row r="138" spans="1:15" ht="15.75" customHeight="1" x14ac:dyDescent="0.35">
      <c r="A138" s="35"/>
      <c r="B138" s="47"/>
      <c r="C138" s="34"/>
      <c r="D138" s="35"/>
      <c r="E138" s="27"/>
      <c r="F138" s="27"/>
      <c r="G138" s="36"/>
      <c r="H138" s="13"/>
      <c r="I138" s="13"/>
      <c r="J138" s="36"/>
      <c r="K138" s="13"/>
      <c r="L138" s="13"/>
      <c r="M138" s="36"/>
      <c r="N138" s="13"/>
      <c r="O138" s="13"/>
    </row>
    <row r="139" spans="1:15" ht="15.75" customHeight="1" x14ac:dyDescent="0.35">
      <c r="A139" s="35"/>
      <c r="B139" s="47"/>
      <c r="C139" s="34"/>
      <c r="D139" s="35"/>
      <c r="E139" s="27"/>
      <c r="F139" s="27"/>
      <c r="G139" s="36"/>
      <c r="H139" s="13"/>
      <c r="I139" s="13"/>
      <c r="J139" s="36"/>
      <c r="K139" s="13"/>
      <c r="L139" s="13"/>
      <c r="M139" s="36"/>
      <c r="N139" s="13"/>
      <c r="O139" s="13"/>
    </row>
    <row r="140" spans="1:15" ht="15.75" customHeight="1" x14ac:dyDescent="0.35">
      <c r="A140" s="35"/>
      <c r="B140" s="47"/>
      <c r="C140" s="34"/>
      <c r="D140" s="35"/>
      <c r="E140" s="27"/>
      <c r="F140" s="27"/>
      <c r="G140" s="36"/>
      <c r="H140" s="13"/>
      <c r="I140" s="13"/>
      <c r="J140" s="36"/>
      <c r="K140" s="13"/>
      <c r="L140" s="13"/>
      <c r="M140" s="36"/>
      <c r="N140" s="13"/>
      <c r="O140" s="13"/>
    </row>
    <row r="141" spans="1:15" ht="15.75" customHeight="1" x14ac:dyDescent="0.35">
      <c r="A141" s="35"/>
      <c r="B141" s="47"/>
      <c r="C141" s="34"/>
      <c r="D141" s="35"/>
      <c r="E141" s="27"/>
      <c r="F141" s="27"/>
      <c r="G141" s="36"/>
      <c r="H141" s="13"/>
      <c r="I141" s="13"/>
      <c r="J141" s="36"/>
      <c r="K141" s="13"/>
      <c r="L141" s="13"/>
      <c r="M141" s="36"/>
      <c r="N141" s="13"/>
      <c r="O141" s="13"/>
    </row>
    <row r="142" spans="1:15" ht="15.75" customHeight="1" x14ac:dyDescent="0.35">
      <c r="A142" s="35"/>
      <c r="B142" s="47"/>
      <c r="C142" s="34"/>
      <c r="D142" s="35"/>
      <c r="E142" s="27"/>
      <c r="F142" s="27"/>
      <c r="G142" s="36"/>
      <c r="H142" s="13"/>
      <c r="I142" s="13"/>
      <c r="J142" s="36"/>
      <c r="K142" s="13"/>
      <c r="L142" s="13"/>
      <c r="M142" s="36"/>
      <c r="N142" s="13"/>
      <c r="O142" s="13"/>
    </row>
    <row r="143" spans="1:15" ht="15.75" customHeight="1" x14ac:dyDescent="0.35">
      <c r="A143" s="35"/>
      <c r="B143" s="47"/>
      <c r="C143" s="34"/>
      <c r="D143" s="35"/>
      <c r="E143" s="27"/>
      <c r="F143" s="27"/>
      <c r="G143" s="36"/>
      <c r="H143" s="13"/>
      <c r="I143" s="13"/>
      <c r="J143" s="36"/>
      <c r="K143" s="13"/>
      <c r="L143" s="13"/>
      <c r="M143" s="36"/>
      <c r="N143" s="13"/>
      <c r="O143" s="13"/>
    </row>
    <row r="144" spans="1:15" ht="15.75" customHeight="1" x14ac:dyDescent="0.35">
      <c r="A144" s="35"/>
      <c r="B144" s="47"/>
      <c r="C144" s="34"/>
      <c r="D144" s="35"/>
      <c r="E144" s="27"/>
      <c r="F144" s="27"/>
      <c r="G144" s="36"/>
      <c r="H144" s="13"/>
      <c r="I144" s="13"/>
      <c r="J144" s="36"/>
      <c r="K144" s="13"/>
      <c r="L144" s="13"/>
      <c r="M144" s="36"/>
      <c r="N144" s="13"/>
      <c r="O144" s="13"/>
    </row>
    <row r="145" spans="1:15" ht="15.75" customHeight="1" x14ac:dyDescent="0.35">
      <c r="A145" s="35"/>
      <c r="B145" s="47"/>
      <c r="C145" s="34"/>
      <c r="D145" s="35"/>
      <c r="E145" s="27"/>
      <c r="F145" s="27"/>
      <c r="G145" s="36"/>
      <c r="H145" s="13"/>
      <c r="I145" s="13"/>
      <c r="J145" s="36"/>
      <c r="K145" s="13"/>
      <c r="L145" s="13"/>
      <c r="M145" s="36"/>
      <c r="N145" s="13"/>
      <c r="O145" s="13"/>
    </row>
    <row r="146" spans="1:15" ht="15.75" customHeight="1" x14ac:dyDescent="0.35">
      <c r="A146" s="35"/>
      <c r="B146" s="47"/>
      <c r="C146" s="34"/>
      <c r="D146" s="35"/>
      <c r="E146" s="27"/>
      <c r="F146" s="27"/>
      <c r="G146" s="36"/>
      <c r="H146" s="13"/>
      <c r="I146" s="13"/>
      <c r="J146" s="36"/>
      <c r="K146" s="13"/>
      <c r="L146" s="13"/>
      <c r="M146" s="36"/>
      <c r="N146" s="13"/>
      <c r="O146" s="13"/>
    </row>
    <row r="147" spans="1:15" ht="15.75" customHeight="1" x14ac:dyDescent="0.35">
      <c r="A147" s="35"/>
      <c r="B147" s="47"/>
      <c r="C147" s="34"/>
      <c r="D147" s="35"/>
      <c r="E147" s="27"/>
      <c r="F147" s="27"/>
      <c r="G147" s="36"/>
      <c r="H147" s="13"/>
      <c r="I147" s="13"/>
      <c r="J147" s="36"/>
      <c r="K147" s="13"/>
      <c r="L147" s="13"/>
      <c r="M147" s="36"/>
      <c r="N147" s="13"/>
      <c r="O147" s="13"/>
    </row>
    <row r="148" spans="1:15" ht="15.75" customHeight="1" x14ac:dyDescent="0.35">
      <c r="A148" s="35"/>
      <c r="B148" s="47"/>
      <c r="C148" s="34"/>
      <c r="D148" s="35"/>
      <c r="E148" s="27"/>
      <c r="F148" s="27"/>
      <c r="G148" s="36"/>
      <c r="H148" s="13"/>
      <c r="I148" s="13"/>
      <c r="J148" s="36"/>
      <c r="K148" s="13"/>
      <c r="L148" s="13"/>
      <c r="M148" s="36"/>
      <c r="N148" s="13"/>
      <c r="O148" s="13"/>
    </row>
    <row r="149" spans="1:15" ht="15.75" customHeight="1" x14ac:dyDescent="0.35">
      <c r="A149" s="35"/>
      <c r="B149" s="47"/>
      <c r="C149" s="34"/>
      <c r="D149" s="35"/>
      <c r="E149" s="27"/>
      <c r="F149" s="27"/>
      <c r="G149" s="36"/>
      <c r="H149" s="13"/>
      <c r="I149" s="13"/>
      <c r="J149" s="36"/>
      <c r="K149" s="13"/>
      <c r="L149" s="13"/>
      <c r="M149" s="36"/>
      <c r="N149" s="13"/>
      <c r="O149" s="13"/>
    </row>
    <row r="150" spans="1:15" ht="15.75" customHeight="1" x14ac:dyDescent="0.35">
      <c r="A150" s="35"/>
      <c r="B150" s="47"/>
      <c r="C150" s="34"/>
      <c r="D150" s="35"/>
      <c r="E150" s="27"/>
      <c r="F150" s="27"/>
      <c r="G150" s="36"/>
      <c r="H150" s="13"/>
      <c r="I150" s="13"/>
      <c r="J150" s="36"/>
      <c r="K150" s="13"/>
      <c r="L150" s="13"/>
      <c r="M150" s="36"/>
      <c r="N150" s="13"/>
      <c r="O150" s="13"/>
    </row>
    <row r="151" spans="1:15" ht="15.75" customHeight="1" x14ac:dyDescent="0.35">
      <c r="A151" s="35"/>
      <c r="B151" s="47"/>
      <c r="C151" s="34"/>
      <c r="D151" s="35"/>
      <c r="E151" s="27"/>
      <c r="F151" s="27"/>
      <c r="G151" s="36"/>
      <c r="H151" s="13"/>
      <c r="I151" s="13"/>
      <c r="J151" s="36"/>
      <c r="K151" s="13"/>
      <c r="L151" s="13"/>
      <c r="M151" s="36"/>
      <c r="N151" s="13"/>
      <c r="O151" s="13"/>
    </row>
    <row r="152" spans="1:15" ht="15.75" customHeight="1" x14ac:dyDescent="0.35">
      <c r="A152" s="35"/>
      <c r="B152" s="47"/>
      <c r="C152" s="34"/>
      <c r="D152" s="35"/>
      <c r="E152" s="27"/>
      <c r="F152" s="27"/>
      <c r="G152" s="36"/>
      <c r="H152" s="13"/>
      <c r="I152" s="13"/>
      <c r="J152" s="36"/>
      <c r="K152" s="13"/>
      <c r="L152" s="13"/>
      <c r="M152" s="36"/>
      <c r="N152" s="13"/>
      <c r="O152" s="13"/>
    </row>
    <row r="153" spans="1:15" ht="15.75" customHeight="1" x14ac:dyDescent="0.35">
      <c r="A153" s="35"/>
      <c r="B153" s="47"/>
      <c r="C153" s="34"/>
      <c r="D153" s="35"/>
      <c r="E153" s="27"/>
      <c r="F153" s="27"/>
      <c r="G153" s="36"/>
      <c r="H153" s="13"/>
      <c r="I153" s="13"/>
      <c r="J153" s="36"/>
      <c r="K153" s="13"/>
      <c r="L153" s="13"/>
      <c r="M153" s="36"/>
      <c r="N153" s="13"/>
      <c r="O153" s="13"/>
    </row>
    <row r="154" spans="1:15" ht="15.75" customHeight="1" x14ac:dyDescent="0.35">
      <c r="A154" s="35"/>
      <c r="B154" s="47"/>
      <c r="C154" s="34"/>
      <c r="D154" s="35"/>
      <c r="E154" s="27"/>
      <c r="F154" s="27"/>
      <c r="G154" s="36"/>
      <c r="H154" s="13"/>
      <c r="I154" s="13"/>
      <c r="J154" s="36"/>
      <c r="K154" s="13"/>
      <c r="L154" s="13"/>
      <c r="M154" s="36"/>
      <c r="N154" s="13"/>
      <c r="O154" s="13"/>
    </row>
    <row r="155" spans="1:15" ht="15.75" customHeight="1" x14ac:dyDescent="0.35">
      <c r="A155" s="35"/>
      <c r="B155" s="47"/>
      <c r="C155" s="34"/>
      <c r="D155" s="35"/>
      <c r="E155" s="27"/>
      <c r="F155" s="27"/>
      <c r="G155" s="36"/>
      <c r="H155" s="13"/>
      <c r="I155" s="13"/>
      <c r="J155" s="36"/>
      <c r="K155" s="13"/>
      <c r="L155" s="13"/>
      <c r="M155" s="36"/>
      <c r="N155" s="13"/>
      <c r="O155" s="13"/>
    </row>
    <row r="156" spans="1:15" ht="15.75" customHeight="1" x14ac:dyDescent="0.35">
      <c r="A156" s="35"/>
      <c r="B156" s="47"/>
      <c r="C156" s="34"/>
      <c r="D156" s="35"/>
      <c r="E156" s="27"/>
      <c r="F156" s="27"/>
      <c r="G156" s="36"/>
      <c r="H156" s="13"/>
      <c r="I156" s="13"/>
      <c r="J156" s="36"/>
      <c r="K156" s="13"/>
      <c r="L156" s="13"/>
      <c r="M156" s="36"/>
      <c r="N156" s="13"/>
      <c r="O156" s="13"/>
    </row>
    <row r="157" spans="1:15" ht="15.75" customHeight="1" x14ac:dyDescent="0.35">
      <c r="A157" s="35"/>
      <c r="B157" s="47"/>
      <c r="C157" s="34"/>
      <c r="D157" s="35"/>
      <c r="E157" s="27"/>
      <c r="F157" s="27"/>
      <c r="G157" s="36"/>
      <c r="H157" s="13"/>
      <c r="I157" s="13"/>
      <c r="J157" s="36"/>
      <c r="K157" s="13"/>
      <c r="L157" s="13"/>
      <c r="M157" s="36"/>
      <c r="N157" s="13"/>
      <c r="O157" s="13"/>
    </row>
    <row r="158" spans="1:15" ht="15.75" customHeight="1" x14ac:dyDescent="0.35">
      <c r="A158" s="35"/>
      <c r="B158" s="47"/>
      <c r="C158" s="34"/>
      <c r="D158" s="35"/>
      <c r="E158" s="27"/>
      <c r="F158" s="27"/>
      <c r="G158" s="36"/>
      <c r="H158" s="13"/>
      <c r="I158" s="13"/>
      <c r="J158" s="36"/>
      <c r="K158" s="13"/>
      <c r="L158" s="13"/>
      <c r="M158" s="36"/>
      <c r="N158" s="13"/>
      <c r="O158" s="13"/>
    </row>
    <row r="159" spans="1:15" ht="15.75" customHeight="1" x14ac:dyDescent="0.35">
      <c r="A159" s="35"/>
      <c r="B159" s="47"/>
      <c r="C159" s="34"/>
      <c r="D159" s="35"/>
      <c r="E159" s="27"/>
      <c r="F159" s="27"/>
      <c r="G159" s="36"/>
      <c r="H159" s="13"/>
      <c r="I159" s="13"/>
      <c r="J159" s="36"/>
      <c r="K159" s="13"/>
      <c r="L159" s="13"/>
      <c r="M159" s="36"/>
      <c r="N159" s="13"/>
      <c r="O159" s="13"/>
    </row>
    <row r="160" spans="1:15" ht="15.75" customHeight="1" x14ac:dyDescent="0.35">
      <c r="A160" s="35"/>
      <c r="B160" s="47"/>
      <c r="C160" s="34"/>
      <c r="D160" s="35"/>
      <c r="E160" s="27"/>
      <c r="F160" s="27"/>
      <c r="G160" s="36"/>
      <c r="H160" s="13"/>
      <c r="I160" s="13"/>
      <c r="J160" s="36"/>
      <c r="K160" s="13"/>
      <c r="L160" s="13"/>
      <c r="M160" s="36"/>
      <c r="N160" s="13"/>
      <c r="O160" s="13"/>
    </row>
    <row r="161" spans="1:15" ht="15.75" customHeight="1" x14ac:dyDescent="0.35">
      <c r="A161" s="35"/>
      <c r="B161" s="47"/>
      <c r="C161" s="34"/>
      <c r="D161" s="35"/>
      <c r="E161" s="27"/>
      <c r="F161" s="27"/>
      <c r="G161" s="36"/>
      <c r="H161" s="13"/>
      <c r="I161" s="13"/>
      <c r="J161" s="36"/>
      <c r="K161" s="13"/>
      <c r="L161" s="13"/>
      <c r="M161" s="36"/>
      <c r="N161" s="13"/>
      <c r="O161" s="13"/>
    </row>
    <row r="162" spans="1:15" ht="15.75" customHeight="1" x14ac:dyDescent="0.35">
      <c r="A162" s="35"/>
      <c r="B162" s="47"/>
      <c r="C162" s="34"/>
      <c r="D162" s="35"/>
      <c r="E162" s="27"/>
      <c r="F162" s="27"/>
      <c r="G162" s="36"/>
      <c r="H162" s="13"/>
      <c r="I162" s="13"/>
      <c r="J162" s="36"/>
      <c r="K162" s="13"/>
      <c r="L162" s="13"/>
      <c r="M162" s="36"/>
      <c r="N162" s="13"/>
      <c r="O162" s="13"/>
    </row>
    <row r="163" spans="1:15" ht="15.75" customHeight="1" x14ac:dyDescent="0.35">
      <c r="A163" s="35"/>
      <c r="B163" s="47"/>
      <c r="C163" s="34"/>
      <c r="D163" s="35"/>
      <c r="E163" s="27"/>
      <c r="F163" s="27"/>
      <c r="G163" s="36"/>
      <c r="H163" s="13"/>
      <c r="I163" s="13"/>
      <c r="J163" s="36"/>
      <c r="K163" s="13"/>
      <c r="L163" s="13"/>
      <c r="M163" s="36"/>
      <c r="N163" s="13"/>
      <c r="O163" s="13"/>
    </row>
    <row r="164" spans="1:15" ht="15.75" customHeight="1" x14ac:dyDescent="0.35">
      <c r="A164" s="35"/>
      <c r="B164" s="47"/>
      <c r="C164" s="34"/>
      <c r="D164" s="35"/>
      <c r="E164" s="27"/>
      <c r="F164" s="27"/>
      <c r="G164" s="36"/>
      <c r="H164" s="13"/>
      <c r="I164" s="13"/>
      <c r="J164" s="36"/>
      <c r="K164" s="13"/>
      <c r="L164" s="13"/>
      <c r="M164" s="36"/>
      <c r="N164" s="13"/>
      <c r="O164" s="13"/>
    </row>
    <row r="165" spans="1:15" ht="15.75" customHeight="1" x14ac:dyDescent="0.35">
      <c r="A165" s="35"/>
      <c r="B165" s="47"/>
      <c r="C165" s="34"/>
      <c r="D165" s="35"/>
      <c r="E165" s="27"/>
      <c r="F165" s="27"/>
      <c r="G165" s="36"/>
      <c r="H165" s="13"/>
      <c r="I165" s="13"/>
      <c r="J165" s="36"/>
      <c r="K165" s="13"/>
      <c r="L165" s="13"/>
      <c r="M165" s="36"/>
      <c r="N165" s="13"/>
      <c r="O165" s="13"/>
    </row>
    <row r="166" spans="1:15" ht="15.75" customHeight="1" x14ac:dyDescent="0.35">
      <c r="A166" s="35"/>
      <c r="B166" s="47"/>
      <c r="C166" s="34"/>
      <c r="D166" s="35"/>
      <c r="E166" s="27"/>
      <c r="F166" s="27"/>
      <c r="G166" s="36"/>
      <c r="H166" s="13"/>
      <c r="I166" s="13"/>
      <c r="J166" s="36"/>
      <c r="K166" s="13"/>
      <c r="L166" s="13"/>
      <c r="M166" s="36"/>
      <c r="N166" s="13"/>
      <c r="O166" s="13"/>
    </row>
    <row r="167" spans="1:15" ht="15.75" customHeight="1" x14ac:dyDescent="0.35">
      <c r="A167" s="35"/>
      <c r="B167" s="47"/>
      <c r="C167" s="34"/>
      <c r="D167" s="35"/>
      <c r="E167" s="27"/>
      <c r="F167" s="27"/>
      <c r="G167" s="36"/>
      <c r="H167" s="13"/>
      <c r="I167" s="13"/>
      <c r="J167" s="36"/>
      <c r="K167" s="13"/>
      <c r="L167" s="13"/>
      <c r="M167" s="36"/>
      <c r="N167" s="13"/>
      <c r="O167" s="13"/>
    </row>
    <row r="168" spans="1:15" ht="15.75" customHeight="1" x14ac:dyDescent="0.35">
      <c r="A168" s="35"/>
      <c r="B168" s="47"/>
      <c r="C168" s="34"/>
      <c r="D168" s="35"/>
      <c r="E168" s="27"/>
      <c r="F168" s="27"/>
      <c r="G168" s="36"/>
      <c r="H168" s="13"/>
      <c r="I168" s="13"/>
      <c r="J168" s="36"/>
      <c r="K168" s="13"/>
      <c r="L168" s="13"/>
      <c r="M168" s="36"/>
      <c r="N168" s="13"/>
      <c r="O168" s="13"/>
    </row>
    <row r="169" spans="1:15" ht="15.75" customHeight="1" x14ac:dyDescent="0.35">
      <c r="A169" s="35"/>
      <c r="B169" s="47"/>
      <c r="C169" s="34"/>
      <c r="D169" s="35"/>
      <c r="E169" s="27"/>
      <c r="F169" s="27"/>
      <c r="G169" s="36"/>
      <c r="H169" s="13"/>
      <c r="I169" s="13"/>
      <c r="J169" s="36"/>
      <c r="K169" s="13"/>
      <c r="L169" s="13"/>
      <c r="M169" s="36"/>
      <c r="N169" s="13"/>
      <c r="O169" s="13"/>
    </row>
    <row r="170" spans="1:15" ht="15.75" customHeight="1" x14ac:dyDescent="0.35">
      <c r="A170" s="35"/>
      <c r="B170" s="47"/>
      <c r="C170" s="34"/>
      <c r="D170" s="35"/>
      <c r="E170" s="27"/>
      <c r="F170" s="27"/>
      <c r="G170" s="36"/>
      <c r="H170" s="13"/>
      <c r="I170" s="13"/>
      <c r="J170" s="36"/>
      <c r="K170" s="13"/>
      <c r="L170" s="13"/>
      <c r="M170" s="36"/>
      <c r="N170" s="13"/>
      <c r="O170" s="13"/>
    </row>
    <row r="171" spans="1:15" ht="15.75" customHeight="1" x14ac:dyDescent="0.35">
      <c r="A171" s="35"/>
      <c r="B171" s="47"/>
      <c r="C171" s="34"/>
      <c r="D171" s="35"/>
      <c r="E171" s="27"/>
      <c r="F171" s="27"/>
      <c r="G171" s="36"/>
      <c r="H171" s="13"/>
      <c r="I171" s="13"/>
      <c r="J171" s="36"/>
      <c r="K171" s="13"/>
      <c r="L171" s="13"/>
      <c r="M171" s="36"/>
      <c r="N171" s="13"/>
      <c r="O171" s="13"/>
    </row>
    <row r="172" spans="1:15" ht="15.75" customHeight="1" x14ac:dyDescent="0.35">
      <c r="A172" s="35"/>
      <c r="B172" s="47"/>
      <c r="C172" s="34"/>
      <c r="D172" s="35"/>
      <c r="E172" s="27"/>
      <c r="F172" s="27"/>
      <c r="G172" s="36"/>
      <c r="H172" s="13"/>
      <c r="I172" s="13"/>
      <c r="J172" s="36"/>
      <c r="K172" s="13"/>
      <c r="L172" s="13"/>
      <c r="M172" s="36"/>
      <c r="N172" s="13"/>
      <c r="O172" s="13"/>
    </row>
    <row r="173" spans="1:15" ht="15.75" customHeight="1" x14ac:dyDescent="0.35">
      <c r="A173" s="35"/>
      <c r="B173" s="47"/>
      <c r="C173" s="34"/>
      <c r="D173" s="35"/>
      <c r="E173" s="27"/>
      <c r="F173" s="27"/>
      <c r="G173" s="36"/>
      <c r="H173" s="13"/>
      <c r="I173" s="13"/>
      <c r="J173" s="36"/>
      <c r="K173" s="13"/>
      <c r="L173" s="13"/>
      <c r="M173" s="36"/>
      <c r="N173" s="13"/>
      <c r="O173" s="13"/>
    </row>
    <row r="174" spans="1:15" ht="15.75" customHeight="1" x14ac:dyDescent="0.35">
      <c r="A174" s="35"/>
      <c r="B174" s="47"/>
      <c r="C174" s="34"/>
      <c r="D174" s="35"/>
      <c r="E174" s="27"/>
      <c r="F174" s="27"/>
      <c r="G174" s="36"/>
      <c r="H174" s="13"/>
      <c r="I174" s="13"/>
      <c r="J174" s="36"/>
      <c r="K174" s="13"/>
      <c r="L174" s="13"/>
      <c r="M174" s="36"/>
      <c r="N174" s="13"/>
      <c r="O174" s="13"/>
    </row>
    <row r="175" spans="1:15" ht="15.75" customHeight="1" x14ac:dyDescent="0.35">
      <c r="A175" s="35"/>
      <c r="B175" s="47"/>
      <c r="C175" s="34"/>
      <c r="D175" s="35"/>
      <c r="E175" s="27"/>
      <c r="F175" s="27"/>
      <c r="G175" s="36"/>
      <c r="H175" s="13"/>
      <c r="I175" s="13"/>
      <c r="J175" s="36"/>
      <c r="K175" s="13"/>
      <c r="L175" s="13"/>
      <c r="M175" s="36"/>
      <c r="N175" s="13"/>
      <c r="O175" s="13"/>
    </row>
    <row r="176" spans="1:15" ht="15.75" customHeight="1" x14ac:dyDescent="0.35">
      <c r="A176" s="35"/>
      <c r="B176" s="47"/>
      <c r="C176" s="34"/>
      <c r="D176" s="35"/>
      <c r="E176" s="27"/>
      <c r="F176" s="27"/>
      <c r="G176" s="36"/>
      <c r="H176" s="13"/>
      <c r="I176" s="13"/>
      <c r="J176" s="36"/>
      <c r="K176" s="13"/>
      <c r="L176" s="13"/>
      <c r="M176" s="36"/>
      <c r="N176" s="13"/>
      <c r="O176" s="13"/>
    </row>
    <row r="177" spans="1:15" ht="15.75" customHeight="1" x14ac:dyDescent="0.35">
      <c r="A177" s="35"/>
      <c r="B177" s="47"/>
      <c r="C177" s="34"/>
      <c r="D177" s="35"/>
      <c r="E177" s="27"/>
      <c r="F177" s="27"/>
      <c r="G177" s="36"/>
      <c r="H177" s="13"/>
      <c r="I177" s="13"/>
      <c r="J177" s="36"/>
      <c r="K177" s="13"/>
      <c r="L177" s="13"/>
      <c r="M177" s="36"/>
      <c r="N177" s="13"/>
      <c r="O177" s="13"/>
    </row>
    <row r="178" spans="1:15" ht="15.75" customHeight="1" x14ac:dyDescent="0.35">
      <c r="A178" s="35"/>
      <c r="B178" s="47"/>
      <c r="C178" s="34"/>
      <c r="D178" s="35"/>
      <c r="E178" s="27"/>
      <c r="F178" s="27"/>
      <c r="G178" s="36"/>
      <c r="H178" s="13"/>
      <c r="I178" s="13"/>
      <c r="J178" s="36"/>
      <c r="K178" s="13"/>
      <c r="L178" s="13"/>
      <c r="M178" s="36"/>
      <c r="N178" s="13"/>
      <c r="O178" s="13"/>
    </row>
    <row r="179" spans="1:15" ht="15.75" customHeight="1" x14ac:dyDescent="0.35">
      <c r="A179" s="35"/>
      <c r="B179" s="47"/>
      <c r="C179" s="34"/>
      <c r="D179" s="35"/>
      <c r="E179" s="27"/>
      <c r="F179" s="27"/>
      <c r="G179" s="36"/>
      <c r="H179" s="13"/>
      <c r="I179" s="13"/>
      <c r="J179" s="36"/>
      <c r="K179" s="13"/>
      <c r="L179" s="13"/>
      <c r="M179" s="36"/>
      <c r="N179" s="13"/>
      <c r="O179" s="13"/>
    </row>
    <row r="180" spans="1:15" ht="15.75" customHeight="1" x14ac:dyDescent="0.35">
      <c r="A180" s="35"/>
      <c r="B180" s="47"/>
      <c r="C180" s="34"/>
      <c r="D180" s="35"/>
      <c r="E180" s="27"/>
      <c r="F180" s="27"/>
      <c r="G180" s="36"/>
      <c r="H180" s="13"/>
      <c r="I180" s="13"/>
      <c r="J180" s="36"/>
      <c r="K180" s="13"/>
      <c r="L180" s="13"/>
      <c r="M180" s="36"/>
      <c r="N180" s="13"/>
      <c r="O180" s="13"/>
    </row>
    <row r="181" spans="1:15" ht="15.75" customHeight="1" x14ac:dyDescent="0.35">
      <c r="A181" s="35"/>
      <c r="B181" s="47"/>
      <c r="C181" s="34"/>
      <c r="D181" s="35"/>
      <c r="E181" s="27"/>
      <c r="F181" s="27"/>
      <c r="G181" s="36"/>
      <c r="H181" s="13"/>
      <c r="I181" s="13"/>
      <c r="J181" s="36"/>
      <c r="K181" s="13"/>
      <c r="L181" s="13"/>
      <c r="M181" s="36"/>
      <c r="N181" s="13"/>
      <c r="O181" s="13"/>
    </row>
    <row r="182" spans="1:15" ht="15.75" customHeight="1" x14ac:dyDescent="0.35">
      <c r="A182" s="35"/>
      <c r="B182" s="47"/>
      <c r="C182" s="34"/>
      <c r="D182" s="35"/>
      <c r="E182" s="27"/>
      <c r="F182" s="27"/>
      <c r="G182" s="36"/>
      <c r="H182" s="13"/>
      <c r="I182" s="13"/>
      <c r="J182" s="36"/>
      <c r="K182" s="13"/>
      <c r="L182" s="13"/>
      <c r="M182" s="36"/>
      <c r="N182" s="13"/>
      <c r="O182" s="13"/>
    </row>
    <row r="183" spans="1:15" ht="15.75" customHeight="1" x14ac:dyDescent="0.35">
      <c r="A183" s="35"/>
      <c r="B183" s="47"/>
      <c r="C183" s="34"/>
      <c r="D183" s="35"/>
      <c r="E183" s="27"/>
      <c r="F183" s="27"/>
      <c r="G183" s="36"/>
      <c r="H183" s="13"/>
      <c r="I183" s="13"/>
      <c r="J183" s="36"/>
      <c r="K183" s="13"/>
      <c r="L183" s="13"/>
      <c r="M183" s="36"/>
      <c r="N183" s="13"/>
      <c r="O183" s="13"/>
    </row>
    <row r="184" spans="1:15" ht="15.75" customHeight="1" x14ac:dyDescent="0.35">
      <c r="A184" s="35"/>
      <c r="B184" s="47"/>
      <c r="C184" s="34"/>
      <c r="D184" s="35"/>
      <c r="E184" s="27"/>
      <c r="F184" s="27"/>
      <c r="G184" s="36"/>
      <c r="H184" s="13"/>
      <c r="I184" s="13"/>
      <c r="J184" s="36"/>
      <c r="K184" s="13"/>
      <c r="L184" s="13"/>
      <c r="M184" s="36"/>
      <c r="N184" s="13"/>
      <c r="O184" s="13"/>
    </row>
    <row r="185" spans="1:15" ht="15.75" customHeight="1" x14ac:dyDescent="0.35">
      <c r="A185" s="35"/>
      <c r="B185" s="47"/>
      <c r="C185" s="34"/>
      <c r="D185" s="35"/>
      <c r="E185" s="27"/>
      <c r="F185" s="27"/>
      <c r="G185" s="36"/>
      <c r="H185" s="13"/>
      <c r="I185" s="13"/>
      <c r="J185" s="36"/>
      <c r="K185" s="13"/>
      <c r="L185" s="13"/>
      <c r="M185" s="36"/>
      <c r="N185" s="13"/>
      <c r="O185" s="13"/>
    </row>
    <row r="186" spans="1:15" ht="15.75" customHeight="1" x14ac:dyDescent="0.35">
      <c r="A186" s="35"/>
      <c r="B186" s="47"/>
      <c r="C186" s="34"/>
      <c r="D186" s="35"/>
      <c r="E186" s="27"/>
      <c r="F186" s="27"/>
      <c r="G186" s="36"/>
      <c r="H186" s="13"/>
      <c r="I186" s="13"/>
      <c r="J186" s="36"/>
      <c r="K186" s="13"/>
      <c r="L186" s="13"/>
      <c r="M186" s="36"/>
      <c r="N186" s="13"/>
      <c r="O186" s="13"/>
    </row>
    <row r="187" spans="1:15" ht="15.75" customHeight="1" x14ac:dyDescent="0.35">
      <c r="A187" s="35"/>
      <c r="B187" s="47"/>
      <c r="C187" s="34"/>
      <c r="D187" s="35"/>
      <c r="E187" s="27"/>
      <c r="F187" s="27"/>
      <c r="G187" s="36"/>
      <c r="H187" s="13"/>
      <c r="I187" s="13"/>
      <c r="J187" s="36"/>
      <c r="K187" s="13"/>
      <c r="L187" s="13"/>
      <c r="M187" s="36"/>
      <c r="N187" s="13"/>
      <c r="O187" s="13"/>
    </row>
    <row r="188" spans="1:15" ht="15.75" customHeight="1" x14ac:dyDescent="0.35">
      <c r="A188" s="35"/>
      <c r="B188" s="47"/>
      <c r="C188" s="34"/>
      <c r="D188" s="35"/>
      <c r="E188" s="27"/>
      <c r="F188" s="27"/>
      <c r="G188" s="36"/>
      <c r="H188" s="13"/>
      <c r="I188" s="13"/>
      <c r="J188" s="36"/>
      <c r="K188" s="13"/>
      <c r="L188" s="13"/>
      <c r="M188" s="36"/>
      <c r="N188" s="13"/>
      <c r="O188" s="13"/>
    </row>
    <row r="189" spans="1:15" ht="15.75" customHeight="1" x14ac:dyDescent="0.35">
      <c r="A189" s="35"/>
      <c r="B189" s="47"/>
      <c r="C189" s="34"/>
      <c r="D189" s="35"/>
      <c r="E189" s="27"/>
      <c r="F189" s="27"/>
      <c r="G189" s="36"/>
      <c r="H189" s="13"/>
      <c r="I189" s="13"/>
      <c r="J189" s="36"/>
      <c r="K189" s="13"/>
      <c r="L189" s="13"/>
      <c r="M189" s="36"/>
      <c r="N189" s="13"/>
      <c r="O189" s="13"/>
    </row>
    <row r="190" spans="1:15" ht="15.75" customHeight="1" x14ac:dyDescent="0.35">
      <c r="A190" s="35"/>
      <c r="B190" s="47"/>
      <c r="C190" s="34"/>
      <c r="D190" s="35"/>
      <c r="E190" s="27"/>
      <c r="F190" s="27"/>
      <c r="G190" s="36"/>
      <c r="H190" s="13"/>
      <c r="I190" s="13"/>
      <c r="J190" s="36"/>
      <c r="K190" s="13"/>
      <c r="L190" s="13"/>
      <c r="M190" s="36"/>
      <c r="N190" s="13"/>
      <c r="O190" s="13"/>
    </row>
    <row r="191" spans="1:15" ht="15.75" customHeight="1" x14ac:dyDescent="0.35">
      <c r="A191" s="35"/>
      <c r="B191" s="47"/>
      <c r="C191" s="34"/>
      <c r="D191" s="35"/>
      <c r="E191" s="27"/>
      <c r="F191" s="27"/>
      <c r="G191" s="36"/>
      <c r="H191" s="13"/>
      <c r="I191" s="13"/>
      <c r="J191" s="36"/>
      <c r="K191" s="13"/>
      <c r="L191" s="13"/>
      <c r="M191" s="36"/>
      <c r="N191" s="13"/>
      <c r="O191" s="13"/>
    </row>
    <row r="192" spans="1:15" ht="15.75" customHeight="1" x14ac:dyDescent="0.35">
      <c r="A192" s="35"/>
      <c r="B192" s="35"/>
      <c r="C192" s="34"/>
      <c r="D192" s="35"/>
      <c r="E192" s="27"/>
      <c r="F192" s="27"/>
      <c r="G192" s="36"/>
      <c r="H192" s="13"/>
      <c r="I192" s="13"/>
      <c r="J192" s="36"/>
      <c r="K192" s="13"/>
      <c r="L192" s="13"/>
      <c r="M192" s="36"/>
      <c r="N192" s="13"/>
      <c r="O192" s="13"/>
    </row>
    <row r="193" spans="1:15" ht="15.75" customHeight="1" x14ac:dyDescent="0.35">
      <c r="A193" s="35"/>
      <c r="B193" s="35"/>
      <c r="C193" s="34"/>
      <c r="D193" s="35"/>
      <c r="E193" s="27"/>
      <c r="F193" s="27"/>
      <c r="G193" s="36"/>
      <c r="H193" s="13"/>
      <c r="I193" s="13"/>
      <c r="J193" s="36"/>
      <c r="K193" s="13"/>
      <c r="L193" s="13"/>
      <c r="M193" s="36"/>
      <c r="N193" s="13"/>
      <c r="O193" s="13"/>
    </row>
    <row r="194" spans="1:15" ht="15.75" customHeight="1" x14ac:dyDescent="0.35">
      <c r="A194" s="35"/>
      <c r="B194" s="35"/>
      <c r="C194" s="34"/>
      <c r="D194" s="35"/>
      <c r="E194" s="27"/>
      <c r="F194" s="27"/>
      <c r="G194" s="35"/>
      <c r="H194" s="27"/>
      <c r="I194" s="27"/>
      <c r="J194" s="35"/>
      <c r="K194" s="27"/>
      <c r="L194" s="27"/>
      <c r="M194" s="35"/>
      <c r="N194" s="27"/>
      <c r="O194" s="27"/>
    </row>
    <row r="195" spans="1:15" ht="15.75" customHeight="1" x14ac:dyDescent="0.35">
      <c r="A195" s="35"/>
      <c r="B195" s="35"/>
      <c r="C195" s="34"/>
      <c r="D195" s="35"/>
      <c r="E195" s="27"/>
      <c r="F195" s="27"/>
      <c r="G195" s="35"/>
      <c r="H195" s="27"/>
      <c r="I195" s="27"/>
      <c r="J195" s="35"/>
      <c r="K195" s="27"/>
      <c r="L195" s="27"/>
      <c r="M195" s="35"/>
      <c r="N195" s="27"/>
      <c r="O195" s="27"/>
    </row>
    <row r="196" spans="1:15" ht="15.75" customHeight="1" x14ac:dyDescent="0.35">
      <c r="A196" s="35"/>
      <c r="B196" s="35"/>
      <c r="C196" s="34"/>
      <c r="D196" s="35"/>
      <c r="E196" s="27"/>
      <c r="F196" s="27"/>
      <c r="G196" s="35"/>
      <c r="H196" s="27"/>
      <c r="I196" s="27"/>
      <c r="J196" s="35"/>
      <c r="K196" s="27"/>
      <c r="L196" s="27"/>
      <c r="M196" s="35"/>
      <c r="N196" s="27"/>
      <c r="O196" s="27"/>
    </row>
    <row r="197" spans="1:15" ht="15.75" customHeight="1" x14ac:dyDescent="0.35">
      <c r="A197" s="35"/>
      <c r="B197" s="35"/>
      <c r="C197" s="34"/>
      <c r="D197" s="35"/>
      <c r="E197" s="27"/>
      <c r="F197" s="27"/>
      <c r="G197" s="35"/>
      <c r="H197" s="27"/>
      <c r="I197" s="27"/>
      <c r="J197" s="35"/>
      <c r="K197" s="27"/>
      <c r="L197" s="27"/>
      <c r="M197" s="35"/>
      <c r="N197" s="27"/>
      <c r="O197" s="27"/>
    </row>
    <row r="198" spans="1:15" ht="15.75" customHeight="1" x14ac:dyDescent="0.35">
      <c r="A198" s="35"/>
      <c r="B198" s="35"/>
      <c r="C198" s="34"/>
      <c r="D198" s="35"/>
      <c r="E198" s="27"/>
      <c r="F198" s="27"/>
      <c r="G198" s="35"/>
      <c r="H198" s="27"/>
      <c r="I198" s="27"/>
      <c r="J198" s="35"/>
      <c r="K198" s="27"/>
      <c r="L198" s="27"/>
      <c r="M198" s="35"/>
      <c r="N198" s="27"/>
      <c r="O198" s="27"/>
    </row>
    <row r="199" spans="1:15" ht="15.75" customHeight="1" x14ac:dyDescent="0.35">
      <c r="A199" s="35"/>
      <c r="B199" s="35"/>
      <c r="C199" s="34"/>
      <c r="D199" s="35"/>
      <c r="E199" s="27"/>
      <c r="F199" s="27"/>
      <c r="G199" s="35"/>
      <c r="H199" s="27"/>
      <c r="I199" s="27"/>
      <c r="J199" s="35"/>
      <c r="K199" s="27"/>
      <c r="L199" s="27"/>
      <c r="M199" s="35"/>
      <c r="N199" s="27"/>
      <c r="O199" s="27"/>
    </row>
    <row r="200" spans="1:15" ht="15.75" customHeight="1" x14ac:dyDescent="0.35">
      <c r="A200" s="35"/>
      <c r="B200" s="35"/>
      <c r="C200" s="34"/>
      <c r="D200" s="35"/>
      <c r="E200" s="27"/>
      <c r="F200" s="27"/>
      <c r="G200" s="35"/>
      <c r="H200" s="27"/>
      <c r="I200" s="27"/>
      <c r="J200" s="35"/>
      <c r="K200" s="27"/>
      <c r="L200" s="27"/>
      <c r="M200" s="35"/>
      <c r="N200" s="27"/>
      <c r="O200" s="27"/>
    </row>
    <row r="201" spans="1:15" ht="15.75" customHeight="1" x14ac:dyDescent="0.35">
      <c r="A201" s="35"/>
      <c r="B201" s="35"/>
      <c r="C201" s="34"/>
      <c r="D201" s="35"/>
      <c r="E201" s="27"/>
      <c r="F201" s="27"/>
      <c r="G201" s="35"/>
      <c r="H201" s="27"/>
      <c r="I201" s="27"/>
      <c r="J201" s="35"/>
      <c r="K201" s="27"/>
      <c r="L201" s="27"/>
      <c r="M201" s="35"/>
      <c r="N201" s="27"/>
      <c r="O201" s="27"/>
    </row>
    <row r="202" spans="1:15" ht="15.75" customHeight="1" x14ac:dyDescent="0.35">
      <c r="A202" s="35"/>
      <c r="B202" s="35"/>
      <c r="C202" s="34"/>
      <c r="D202" s="35"/>
      <c r="E202" s="27"/>
      <c r="F202" s="27"/>
      <c r="G202" s="35"/>
      <c r="H202" s="27"/>
      <c r="I202" s="27"/>
      <c r="J202" s="35"/>
      <c r="K202" s="27"/>
      <c r="L202" s="27"/>
      <c r="M202" s="35"/>
      <c r="N202" s="27"/>
      <c r="O202" s="27"/>
    </row>
    <row r="203" spans="1:15" ht="15.75" customHeight="1" x14ac:dyDescent="0.35">
      <c r="A203" s="35"/>
      <c r="B203" s="35"/>
      <c r="C203" s="34"/>
      <c r="D203" s="35"/>
      <c r="E203" s="27"/>
      <c r="F203" s="27"/>
      <c r="G203" s="35"/>
      <c r="H203" s="27"/>
      <c r="I203" s="27"/>
      <c r="J203" s="35"/>
      <c r="K203" s="27"/>
      <c r="L203" s="27"/>
      <c r="M203" s="35"/>
      <c r="N203" s="27"/>
      <c r="O203" s="27"/>
    </row>
    <row r="204" spans="1:15" ht="15.75" customHeight="1" x14ac:dyDescent="0.35">
      <c r="A204" s="35"/>
      <c r="B204" s="35"/>
      <c r="C204" s="34"/>
      <c r="D204" s="35"/>
      <c r="E204" s="27"/>
      <c r="F204" s="27"/>
      <c r="G204" s="35"/>
      <c r="H204" s="27"/>
      <c r="I204" s="27"/>
      <c r="J204" s="35"/>
      <c r="K204" s="27"/>
      <c r="L204" s="27"/>
      <c r="M204" s="35"/>
      <c r="N204" s="27"/>
      <c r="O204" s="27"/>
    </row>
    <row r="205" spans="1:15" ht="15.75" customHeight="1" x14ac:dyDescent="0.35">
      <c r="A205" s="35"/>
      <c r="B205" s="35"/>
      <c r="C205" s="34"/>
      <c r="D205" s="35"/>
      <c r="E205" s="27"/>
      <c r="F205" s="27"/>
      <c r="G205" s="35"/>
      <c r="H205" s="27"/>
      <c r="I205" s="27"/>
      <c r="J205" s="35"/>
      <c r="K205" s="27"/>
      <c r="L205" s="27"/>
      <c r="M205" s="35"/>
      <c r="N205" s="27"/>
      <c r="O205" s="27"/>
    </row>
    <row r="206" spans="1:15" ht="15.75" customHeight="1" x14ac:dyDescent="0.35">
      <c r="A206" s="35"/>
      <c r="B206" s="35"/>
      <c r="C206" s="34"/>
      <c r="D206" s="35"/>
      <c r="E206" s="27"/>
      <c r="F206" s="27"/>
      <c r="G206" s="35"/>
      <c r="H206" s="27"/>
      <c r="I206" s="27"/>
      <c r="J206" s="35"/>
      <c r="K206" s="27"/>
      <c r="L206" s="27"/>
      <c r="M206" s="35"/>
      <c r="N206" s="27"/>
      <c r="O206" s="27"/>
    </row>
    <row r="207" spans="1:15" ht="15.75" customHeight="1" x14ac:dyDescent="0.35">
      <c r="A207" s="35"/>
      <c r="B207" s="35"/>
      <c r="C207" s="34"/>
      <c r="D207" s="35"/>
      <c r="E207" s="27"/>
      <c r="F207" s="27"/>
      <c r="G207" s="35"/>
      <c r="H207" s="27"/>
      <c r="I207" s="27"/>
      <c r="J207" s="35"/>
      <c r="K207" s="27"/>
      <c r="L207" s="27"/>
      <c r="M207" s="35"/>
      <c r="N207" s="27"/>
      <c r="O207" s="27"/>
    </row>
    <row r="208" spans="1:15" ht="15.75" customHeight="1" x14ac:dyDescent="0.35">
      <c r="A208" s="35"/>
      <c r="B208" s="35"/>
      <c r="C208" s="34"/>
      <c r="D208" s="35"/>
      <c r="E208" s="27"/>
      <c r="F208" s="27"/>
      <c r="G208" s="35"/>
      <c r="H208" s="27"/>
      <c r="I208" s="27"/>
      <c r="J208" s="35"/>
      <c r="K208" s="27"/>
      <c r="L208" s="27"/>
      <c r="M208" s="35"/>
      <c r="N208" s="27"/>
      <c r="O208" s="27"/>
    </row>
    <row r="209" spans="1:15" ht="15.75" customHeight="1" x14ac:dyDescent="0.35">
      <c r="A209" s="35"/>
      <c r="B209" s="35"/>
      <c r="C209" s="34"/>
      <c r="D209" s="35"/>
      <c r="E209" s="27"/>
      <c r="F209" s="27"/>
      <c r="G209" s="35"/>
      <c r="H209" s="27"/>
      <c r="I209" s="27"/>
      <c r="J209" s="35"/>
      <c r="K209" s="27"/>
      <c r="L209" s="27"/>
      <c r="M209" s="35"/>
      <c r="N209" s="27"/>
      <c r="O209" s="27"/>
    </row>
    <row r="210" spans="1:15" ht="15.75" customHeight="1" x14ac:dyDescent="0.35">
      <c r="A210" s="35"/>
      <c r="B210" s="35"/>
      <c r="C210" s="34"/>
      <c r="D210" s="35"/>
      <c r="E210" s="27"/>
      <c r="F210" s="27"/>
      <c r="G210" s="35"/>
      <c r="H210" s="27"/>
      <c r="I210" s="27"/>
      <c r="J210" s="35"/>
      <c r="K210" s="27"/>
      <c r="L210" s="27"/>
      <c r="M210" s="35"/>
      <c r="N210" s="27"/>
      <c r="O210" s="27"/>
    </row>
    <row r="211" spans="1:15" ht="15.75" customHeight="1" x14ac:dyDescent="0.35">
      <c r="A211" s="35"/>
      <c r="B211" s="35"/>
      <c r="C211" s="34"/>
      <c r="D211" s="35"/>
      <c r="E211" s="27"/>
      <c r="F211" s="27"/>
      <c r="G211" s="35"/>
      <c r="H211" s="27"/>
      <c r="I211" s="27"/>
      <c r="J211" s="35"/>
      <c r="K211" s="27"/>
      <c r="L211" s="27"/>
      <c r="M211" s="35"/>
      <c r="N211" s="27"/>
      <c r="O211" s="27"/>
    </row>
    <row r="212" spans="1:15" ht="15.75" customHeight="1" x14ac:dyDescent="0.35">
      <c r="A212" s="35"/>
      <c r="B212" s="35"/>
      <c r="C212" s="34"/>
      <c r="D212" s="35"/>
      <c r="E212" s="27"/>
      <c r="F212" s="27"/>
      <c r="G212" s="35"/>
      <c r="H212" s="27"/>
      <c r="I212" s="27"/>
      <c r="J212" s="35"/>
      <c r="K212" s="27"/>
      <c r="L212" s="27"/>
      <c r="M212" s="35"/>
      <c r="N212" s="27"/>
      <c r="O212" s="27"/>
    </row>
    <row r="213" spans="1:15" ht="15.75" customHeight="1" x14ac:dyDescent="0.35">
      <c r="A213" s="35"/>
      <c r="B213" s="35"/>
      <c r="C213" s="34"/>
      <c r="D213" s="35"/>
      <c r="E213" s="27"/>
      <c r="F213" s="27"/>
      <c r="G213" s="35"/>
      <c r="H213" s="27"/>
      <c r="I213" s="27"/>
      <c r="J213" s="35"/>
      <c r="K213" s="27"/>
      <c r="L213" s="27"/>
      <c r="M213" s="35"/>
      <c r="N213" s="27"/>
      <c r="O213" s="27"/>
    </row>
    <row r="214" spans="1:15" ht="15.75" customHeight="1" x14ac:dyDescent="0.35">
      <c r="A214" s="35"/>
      <c r="B214" s="35"/>
      <c r="C214" s="34"/>
      <c r="D214" s="35"/>
      <c r="E214" s="27"/>
      <c r="F214" s="27"/>
      <c r="G214" s="35"/>
      <c r="H214" s="27"/>
      <c r="I214" s="27"/>
      <c r="J214" s="35"/>
      <c r="K214" s="27"/>
      <c r="L214" s="27"/>
      <c r="M214" s="35"/>
      <c r="N214" s="27"/>
      <c r="O214" s="27"/>
    </row>
    <row r="215" spans="1:15" ht="15.75" customHeight="1" x14ac:dyDescent="0.35">
      <c r="A215" s="35"/>
      <c r="B215" s="35"/>
      <c r="C215" s="34"/>
      <c r="D215" s="35"/>
      <c r="E215" s="27"/>
      <c r="F215" s="27"/>
      <c r="G215" s="35"/>
      <c r="H215" s="27"/>
      <c r="I215" s="27"/>
      <c r="J215" s="35"/>
      <c r="K215" s="27"/>
      <c r="L215" s="27"/>
      <c r="M215" s="35"/>
      <c r="N215" s="27"/>
      <c r="O215" s="27"/>
    </row>
    <row r="216" spans="1:15" ht="15.75" customHeight="1" x14ac:dyDescent="0.35">
      <c r="A216" s="35"/>
      <c r="B216" s="35"/>
      <c r="C216" s="34"/>
      <c r="D216" s="35"/>
      <c r="E216" s="27"/>
      <c r="F216" s="27"/>
      <c r="G216" s="35"/>
      <c r="H216" s="27"/>
      <c r="I216" s="27"/>
      <c r="J216" s="35"/>
      <c r="K216" s="27"/>
      <c r="L216" s="27"/>
      <c r="M216" s="35"/>
      <c r="N216" s="27"/>
      <c r="O216" s="27"/>
    </row>
    <row r="217" spans="1:15" ht="15.75" customHeight="1" x14ac:dyDescent="0.35">
      <c r="A217" s="35"/>
      <c r="B217" s="35"/>
      <c r="C217" s="34"/>
      <c r="D217" s="35"/>
      <c r="E217" s="27"/>
      <c r="F217" s="27"/>
      <c r="G217" s="35"/>
      <c r="H217" s="27"/>
      <c r="I217" s="27"/>
      <c r="J217" s="35"/>
      <c r="K217" s="27"/>
      <c r="L217" s="27"/>
      <c r="M217" s="35"/>
      <c r="N217" s="27"/>
      <c r="O217" s="27"/>
    </row>
    <row r="218" spans="1:15" ht="15.75" customHeight="1" x14ac:dyDescent="0.35">
      <c r="A218" s="35"/>
      <c r="B218" s="35"/>
      <c r="C218" s="34"/>
      <c r="D218" s="35"/>
      <c r="E218" s="27"/>
      <c r="F218" s="27"/>
      <c r="G218" s="35"/>
      <c r="H218" s="27"/>
      <c r="I218" s="27"/>
      <c r="J218" s="35"/>
      <c r="K218" s="27"/>
      <c r="L218" s="27"/>
      <c r="M218" s="35"/>
      <c r="N218" s="27"/>
      <c r="O218" s="27"/>
    </row>
    <row r="219" spans="1:15" ht="15.75" customHeight="1" x14ac:dyDescent="0.35">
      <c r="A219" s="35"/>
      <c r="B219" s="35"/>
      <c r="C219" s="34"/>
      <c r="D219" s="35"/>
      <c r="E219" s="27"/>
      <c r="F219" s="27"/>
      <c r="G219" s="35"/>
      <c r="H219" s="27"/>
      <c r="I219" s="27"/>
      <c r="J219" s="35"/>
      <c r="K219" s="27"/>
      <c r="L219" s="27"/>
      <c r="M219" s="35"/>
      <c r="N219" s="27"/>
      <c r="O219" s="27"/>
    </row>
    <row r="220" spans="1:15" ht="15.75" customHeight="1" x14ac:dyDescent="0.35">
      <c r="A220" s="35"/>
      <c r="B220" s="35"/>
      <c r="C220" s="34"/>
      <c r="D220" s="35"/>
      <c r="E220" s="27"/>
      <c r="F220" s="27"/>
      <c r="G220" s="35"/>
      <c r="H220" s="27"/>
      <c r="I220" s="27"/>
      <c r="J220" s="35"/>
      <c r="K220" s="27"/>
      <c r="L220" s="27"/>
      <c r="M220" s="35"/>
      <c r="N220" s="27"/>
      <c r="O220" s="27"/>
    </row>
    <row r="221" spans="1:15" ht="15.75" customHeight="1" x14ac:dyDescent="0.35">
      <c r="A221" s="35"/>
      <c r="B221" s="35"/>
      <c r="C221" s="34"/>
      <c r="D221" s="35"/>
      <c r="E221" s="27"/>
      <c r="F221" s="27"/>
      <c r="G221" s="35"/>
      <c r="H221" s="27"/>
      <c r="I221" s="27"/>
      <c r="J221" s="35"/>
      <c r="K221" s="27"/>
      <c r="L221" s="27"/>
      <c r="M221" s="35"/>
      <c r="N221" s="27"/>
      <c r="O221" s="27"/>
    </row>
    <row r="222" spans="1:15" ht="15.75" customHeight="1" x14ac:dyDescent="0.35">
      <c r="A222" s="35"/>
      <c r="B222" s="35"/>
      <c r="C222" s="34"/>
      <c r="D222" s="35"/>
      <c r="E222" s="27"/>
      <c r="F222" s="27"/>
      <c r="G222" s="35"/>
      <c r="H222" s="27"/>
      <c r="I222" s="27"/>
      <c r="J222" s="35"/>
      <c r="K222" s="27"/>
      <c r="L222" s="27"/>
      <c r="M222" s="35"/>
      <c r="N222" s="27"/>
      <c r="O222" s="27"/>
    </row>
    <row r="223" spans="1:15" ht="15.75" customHeight="1" x14ac:dyDescent="0.35">
      <c r="A223" s="35"/>
      <c r="B223" s="35"/>
      <c r="C223" s="34"/>
      <c r="D223" s="35"/>
      <c r="E223" s="27"/>
      <c r="F223" s="27"/>
      <c r="G223" s="35"/>
      <c r="H223" s="27"/>
      <c r="I223" s="27"/>
      <c r="J223" s="35"/>
      <c r="K223" s="27"/>
      <c r="L223" s="27"/>
      <c r="M223" s="35"/>
      <c r="N223" s="27"/>
      <c r="O223" s="27"/>
    </row>
    <row r="224" spans="1:15" ht="15.75" customHeight="1" x14ac:dyDescent="0.35">
      <c r="A224" s="35"/>
      <c r="B224" s="35"/>
      <c r="C224" s="34"/>
      <c r="D224" s="35"/>
      <c r="E224" s="27"/>
      <c r="F224" s="27"/>
      <c r="G224" s="35"/>
      <c r="H224" s="27"/>
      <c r="I224" s="27"/>
      <c r="J224" s="35"/>
      <c r="K224" s="27"/>
      <c r="L224" s="27"/>
      <c r="M224" s="35"/>
      <c r="N224" s="27"/>
      <c r="O224" s="27"/>
    </row>
    <row r="225" spans="1:15" ht="15.75" customHeight="1" x14ac:dyDescent="0.35">
      <c r="A225" s="35"/>
      <c r="B225" s="35"/>
      <c r="C225" s="34"/>
      <c r="D225" s="35"/>
      <c r="E225" s="27"/>
      <c r="F225" s="27"/>
      <c r="G225" s="35"/>
      <c r="H225" s="27"/>
      <c r="I225" s="27"/>
      <c r="J225" s="35"/>
      <c r="K225" s="27"/>
      <c r="L225" s="27"/>
      <c r="M225" s="35"/>
      <c r="N225" s="27"/>
      <c r="O225" s="27"/>
    </row>
    <row r="226" spans="1:15" ht="15.75" customHeight="1" x14ac:dyDescent="0.35">
      <c r="A226" s="35"/>
      <c r="B226" s="35"/>
      <c r="C226" s="34"/>
      <c r="D226" s="35"/>
      <c r="E226" s="27"/>
      <c r="F226" s="27"/>
      <c r="G226" s="35"/>
      <c r="H226" s="27"/>
      <c r="I226" s="27"/>
      <c r="J226" s="35"/>
      <c r="K226" s="27"/>
      <c r="L226" s="27"/>
      <c r="M226" s="35"/>
      <c r="N226" s="27"/>
      <c r="O226" s="27"/>
    </row>
    <row r="227" spans="1:15" ht="15.75" customHeight="1" x14ac:dyDescent="0.35">
      <c r="A227" s="35"/>
      <c r="B227" s="35"/>
      <c r="C227" s="34"/>
      <c r="D227" s="35"/>
      <c r="E227" s="27"/>
      <c r="F227" s="27"/>
      <c r="G227" s="35"/>
      <c r="H227" s="27"/>
      <c r="I227" s="27"/>
      <c r="J227" s="35"/>
      <c r="K227" s="27"/>
      <c r="L227" s="27"/>
      <c r="M227" s="35"/>
      <c r="N227" s="27"/>
      <c r="O227" s="27"/>
    </row>
    <row r="228" spans="1:15" ht="15.75" customHeight="1" x14ac:dyDescent="0.35">
      <c r="A228" s="35"/>
      <c r="B228" s="35"/>
      <c r="C228" s="34"/>
      <c r="D228" s="35"/>
      <c r="E228" s="27"/>
      <c r="F228" s="27"/>
      <c r="G228" s="35"/>
      <c r="H228" s="27"/>
      <c r="I228" s="27"/>
      <c r="J228" s="35"/>
      <c r="K228" s="27"/>
      <c r="L228" s="27"/>
      <c r="M228" s="35"/>
      <c r="N228" s="27"/>
      <c r="O228" s="27"/>
    </row>
    <row r="229" spans="1:15" ht="15.75" customHeight="1" x14ac:dyDescent="0.35">
      <c r="A229" s="35"/>
      <c r="B229" s="35"/>
      <c r="C229" s="34"/>
      <c r="D229" s="35"/>
      <c r="E229" s="27"/>
      <c r="F229" s="27"/>
      <c r="G229" s="35"/>
      <c r="H229" s="27"/>
      <c r="I229" s="27"/>
      <c r="J229" s="35"/>
      <c r="K229" s="27"/>
      <c r="L229" s="27"/>
      <c r="M229" s="35"/>
      <c r="N229" s="27"/>
      <c r="O229" s="27"/>
    </row>
    <row r="230" spans="1:15" ht="15.75" customHeight="1" x14ac:dyDescent="0.35">
      <c r="A230" s="35"/>
      <c r="B230" s="35"/>
      <c r="C230" s="34"/>
      <c r="D230" s="35"/>
      <c r="E230" s="27"/>
      <c r="F230" s="27"/>
      <c r="G230" s="35"/>
      <c r="H230" s="27"/>
      <c r="I230" s="27"/>
      <c r="J230" s="35"/>
      <c r="K230" s="27"/>
      <c r="L230" s="27"/>
      <c r="M230" s="35"/>
      <c r="N230" s="27"/>
      <c r="O230" s="27"/>
    </row>
    <row r="231" spans="1:15" ht="15.75" customHeight="1" x14ac:dyDescent="0.35">
      <c r="A231" s="35"/>
      <c r="B231" s="35"/>
      <c r="C231" s="34"/>
      <c r="D231" s="35"/>
      <c r="E231" s="27"/>
      <c r="F231" s="27"/>
      <c r="G231" s="35"/>
      <c r="H231" s="27"/>
      <c r="I231" s="27"/>
      <c r="J231" s="35"/>
      <c r="K231" s="27"/>
      <c r="L231" s="27"/>
      <c r="M231" s="35"/>
      <c r="N231" s="27"/>
      <c r="O231" s="27"/>
    </row>
    <row r="232" spans="1:15" ht="15.75" customHeight="1" x14ac:dyDescent="0.35">
      <c r="A232" s="35"/>
      <c r="B232" s="35"/>
      <c r="C232" s="34"/>
      <c r="D232" s="35"/>
      <c r="E232" s="27"/>
      <c r="F232" s="27"/>
      <c r="G232" s="35"/>
      <c r="H232" s="27"/>
      <c r="I232" s="27"/>
      <c r="J232" s="35"/>
      <c r="K232" s="27"/>
      <c r="L232" s="27"/>
      <c r="M232" s="35"/>
      <c r="N232" s="27"/>
      <c r="O232" s="27"/>
    </row>
    <row r="233" spans="1:15" ht="15.75" customHeight="1" x14ac:dyDescent="0.35">
      <c r="A233" s="35"/>
      <c r="B233" s="35"/>
      <c r="C233" s="34"/>
      <c r="D233" s="35"/>
      <c r="E233" s="27"/>
      <c r="F233" s="27"/>
      <c r="G233" s="35"/>
      <c r="H233" s="27"/>
      <c r="I233" s="27"/>
      <c r="J233" s="35"/>
      <c r="K233" s="27"/>
      <c r="L233" s="27"/>
      <c r="M233" s="35"/>
      <c r="N233" s="27"/>
      <c r="O233" s="27"/>
    </row>
    <row r="234" spans="1:15" ht="15.75" customHeight="1" x14ac:dyDescent="0.35">
      <c r="A234" s="35"/>
      <c r="B234" s="35"/>
      <c r="C234" s="34"/>
      <c r="D234" s="35"/>
      <c r="E234" s="27"/>
      <c r="F234" s="27"/>
      <c r="G234" s="35"/>
      <c r="H234" s="27"/>
      <c r="I234" s="27"/>
      <c r="J234" s="35"/>
      <c r="K234" s="27"/>
      <c r="L234" s="27"/>
      <c r="M234" s="35"/>
      <c r="N234" s="27"/>
      <c r="O234" s="27"/>
    </row>
    <row r="235" spans="1:15" ht="15.75" customHeight="1" x14ac:dyDescent="0.35">
      <c r="A235" s="35"/>
      <c r="B235" s="35"/>
      <c r="C235" s="34"/>
      <c r="D235" s="35"/>
      <c r="E235" s="27"/>
      <c r="F235" s="27"/>
      <c r="G235" s="35"/>
      <c r="H235" s="27"/>
      <c r="I235" s="27"/>
      <c r="J235" s="35"/>
      <c r="K235" s="27"/>
      <c r="L235" s="27"/>
      <c r="M235" s="35"/>
      <c r="N235" s="27"/>
      <c r="O235" s="27"/>
    </row>
    <row r="236" spans="1:15" ht="15.75" customHeight="1" x14ac:dyDescent="0.35">
      <c r="A236" s="35"/>
      <c r="B236" s="35"/>
      <c r="C236" s="34"/>
      <c r="D236" s="35"/>
      <c r="E236" s="27"/>
      <c r="F236" s="27"/>
      <c r="G236" s="35"/>
      <c r="H236" s="27"/>
      <c r="I236" s="27"/>
      <c r="J236" s="35"/>
      <c r="K236" s="27"/>
      <c r="L236" s="27"/>
      <c r="M236" s="35"/>
      <c r="N236" s="27"/>
      <c r="O236" s="27"/>
    </row>
    <row r="237" spans="1:15" ht="15.75" customHeight="1" x14ac:dyDescent="0.35">
      <c r="A237" s="35"/>
      <c r="B237" s="35"/>
      <c r="C237" s="34"/>
      <c r="D237" s="35"/>
      <c r="E237" s="27"/>
      <c r="F237" s="27"/>
      <c r="G237" s="35"/>
      <c r="H237" s="27"/>
      <c r="I237" s="27"/>
      <c r="J237" s="35"/>
      <c r="K237" s="27"/>
      <c r="L237" s="27"/>
      <c r="M237" s="35"/>
      <c r="N237" s="27"/>
      <c r="O237" s="27"/>
    </row>
    <row r="238" spans="1:15" ht="15.75" customHeight="1" x14ac:dyDescent="0.35">
      <c r="A238" s="35"/>
      <c r="B238" s="35"/>
      <c r="C238" s="34"/>
      <c r="D238" s="35"/>
      <c r="E238" s="27"/>
      <c r="F238" s="27"/>
      <c r="G238" s="35"/>
      <c r="H238" s="27"/>
      <c r="I238" s="27"/>
      <c r="J238" s="35"/>
      <c r="K238" s="27"/>
      <c r="L238" s="27"/>
      <c r="M238" s="35"/>
      <c r="N238" s="27"/>
      <c r="O238" s="27"/>
    </row>
    <row r="239" spans="1:15" ht="15.75" customHeight="1" x14ac:dyDescent="0.35">
      <c r="A239" s="35"/>
      <c r="B239" s="35"/>
      <c r="C239" s="34"/>
      <c r="D239" s="35"/>
      <c r="E239" s="27"/>
      <c r="F239" s="27"/>
      <c r="G239" s="35"/>
      <c r="H239" s="27"/>
      <c r="I239" s="27"/>
      <c r="J239" s="35"/>
      <c r="K239" s="27"/>
      <c r="L239" s="27"/>
      <c r="M239" s="35"/>
      <c r="N239" s="27"/>
      <c r="O239" s="27"/>
    </row>
    <row r="240" spans="1:15" ht="15.75" customHeight="1" x14ac:dyDescent="0.35">
      <c r="A240" s="35"/>
      <c r="B240" s="35"/>
      <c r="C240" s="34"/>
      <c r="D240" s="35"/>
      <c r="E240" s="27"/>
      <c r="F240" s="27"/>
      <c r="G240" s="35"/>
      <c r="H240" s="27"/>
      <c r="I240" s="27"/>
      <c r="J240" s="35"/>
      <c r="K240" s="27"/>
      <c r="L240" s="27"/>
      <c r="M240" s="35"/>
      <c r="N240" s="27"/>
      <c r="O240" s="27"/>
    </row>
    <row r="241" spans="1:15" ht="15.75" customHeight="1" x14ac:dyDescent="0.35">
      <c r="A241" s="35"/>
      <c r="B241" s="35"/>
      <c r="C241" s="34"/>
      <c r="D241" s="35"/>
      <c r="E241" s="27"/>
      <c r="F241" s="27"/>
      <c r="G241" s="35"/>
      <c r="H241" s="27"/>
      <c r="I241" s="27"/>
      <c r="J241" s="35"/>
      <c r="K241" s="27"/>
      <c r="L241" s="27"/>
      <c r="M241" s="35"/>
      <c r="N241" s="27"/>
      <c r="O241" s="27"/>
    </row>
    <row r="242" spans="1:15" ht="15.75" customHeight="1" x14ac:dyDescent="0.35">
      <c r="A242" s="35"/>
      <c r="B242" s="35"/>
      <c r="C242" s="34"/>
      <c r="D242" s="35"/>
      <c r="E242" s="27"/>
      <c r="F242" s="27"/>
      <c r="G242" s="35"/>
      <c r="H242" s="27"/>
      <c r="I242" s="27"/>
      <c r="J242" s="35"/>
      <c r="K242" s="27"/>
      <c r="L242" s="27"/>
      <c r="M242" s="35"/>
      <c r="N242" s="27"/>
      <c r="O242" s="27"/>
    </row>
    <row r="243" spans="1:15" ht="15.75" customHeight="1" x14ac:dyDescent="0.35">
      <c r="A243" s="35"/>
      <c r="B243" s="35"/>
      <c r="C243" s="34"/>
      <c r="D243" s="35"/>
      <c r="E243" s="27"/>
      <c r="F243" s="27"/>
      <c r="G243" s="35"/>
      <c r="H243" s="27"/>
      <c r="I243" s="27"/>
      <c r="J243" s="35"/>
      <c r="K243" s="27"/>
      <c r="L243" s="27"/>
      <c r="M243" s="35"/>
      <c r="N243" s="27"/>
      <c r="O243" s="27"/>
    </row>
    <row r="244" spans="1:15" ht="15.75" customHeight="1" x14ac:dyDescent="0.35">
      <c r="A244" s="35"/>
      <c r="B244" s="35"/>
      <c r="C244" s="34"/>
      <c r="D244" s="35"/>
      <c r="E244" s="27"/>
      <c r="F244" s="27"/>
      <c r="G244" s="35"/>
      <c r="H244" s="27"/>
      <c r="I244" s="27"/>
      <c r="J244" s="35"/>
      <c r="K244" s="27"/>
      <c r="L244" s="27"/>
      <c r="M244" s="35"/>
      <c r="N244" s="27"/>
      <c r="O244" s="27"/>
    </row>
    <row r="245" spans="1:15" ht="15.75" customHeight="1" x14ac:dyDescent="0.35">
      <c r="A245" s="35"/>
      <c r="B245" s="35"/>
      <c r="C245" s="34"/>
      <c r="D245" s="35"/>
      <c r="E245" s="27"/>
      <c r="F245" s="27"/>
      <c r="G245" s="35"/>
      <c r="H245" s="27"/>
      <c r="I245" s="27"/>
      <c r="J245" s="35"/>
      <c r="K245" s="27"/>
      <c r="L245" s="27"/>
      <c r="M245" s="35"/>
      <c r="N245" s="27"/>
      <c r="O245" s="27"/>
    </row>
    <row r="246" spans="1:15" ht="15.75" customHeight="1" x14ac:dyDescent="0.35">
      <c r="A246" s="35"/>
      <c r="B246" s="35"/>
      <c r="C246" s="34"/>
      <c r="D246" s="35"/>
      <c r="E246" s="27"/>
      <c r="F246" s="27"/>
      <c r="G246" s="35"/>
      <c r="H246" s="27"/>
      <c r="I246" s="27"/>
      <c r="J246" s="35"/>
      <c r="K246" s="27"/>
      <c r="L246" s="27"/>
      <c r="M246" s="35"/>
      <c r="N246" s="27"/>
      <c r="O246" s="27"/>
    </row>
    <row r="247" spans="1:15" ht="15.75" customHeight="1" x14ac:dyDescent="0.35">
      <c r="A247" s="35"/>
      <c r="B247" s="35"/>
      <c r="C247" s="34"/>
      <c r="D247" s="35"/>
      <c r="E247" s="27"/>
      <c r="F247" s="27"/>
      <c r="G247" s="35"/>
      <c r="H247" s="27"/>
      <c r="I247" s="27"/>
      <c r="J247" s="35"/>
      <c r="K247" s="27"/>
      <c r="L247" s="27"/>
      <c r="M247" s="35"/>
      <c r="N247" s="27"/>
      <c r="O247" s="27"/>
    </row>
    <row r="248" spans="1:15" ht="15.75" customHeight="1" x14ac:dyDescent="0.35">
      <c r="A248" s="35"/>
      <c r="B248" s="35"/>
      <c r="C248" s="34"/>
      <c r="D248" s="35"/>
      <c r="E248" s="27"/>
      <c r="F248" s="27"/>
      <c r="G248" s="35"/>
      <c r="H248" s="27"/>
      <c r="I248" s="27"/>
      <c r="J248" s="35"/>
      <c r="K248" s="27"/>
      <c r="L248" s="27"/>
      <c r="M248" s="35"/>
      <c r="N248" s="27"/>
      <c r="O248" s="27"/>
    </row>
    <row r="249" spans="1:15" ht="15.75" customHeight="1" x14ac:dyDescent="0.35">
      <c r="A249" s="35"/>
      <c r="B249" s="35"/>
      <c r="C249" s="34"/>
      <c r="D249" s="35"/>
      <c r="E249" s="27"/>
      <c r="F249" s="27"/>
      <c r="G249" s="35"/>
      <c r="H249" s="27"/>
      <c r="I249" s="27"/>
      <c r="J249" s="35"/>
      <c r="K249" s="27"/>
      <c r="L249" s="27"/>
      <c r="M249" s="35"/>
      <c r="N249" s="27"/>
      <c r="O249" s="27"/>
    </row>
    <row r="250" spans="1:15" ht="15.75" customHeight="1" x14ac:dyDescent="0.35">
      <c r="A250" s="35"/>
      <c r="B250" s="35"/>
      <c r="C250" s="34"/>
      <c r="D250" s="35"/>
      <c r="E250" s="27"/>
      <c r="F250" s="27"/>
      <c r="G250" s="35"/>
      <c r="H250" s="27"/>
      <c r="I250" s="27"/>
      <c r="J250" s="35"/>
      <c r="K250" s="27"/>
      <c r="L250" s="27"/>
      <c r="M250" s="35"/>
      <c r="N250" s="27"/>
      <c r="O250" s="27"/>
    </row>
    <row r="251" spans="1:15" ht="15.75" customHeight="1" x14ac:dyDescent="0.35">
      <c r="A251" s="35"/>
      <c r="B251" s="35"/>
      <c r="C251" s="34"/>
      <c r="D251" s="35"/>
      <c r="E251" s="27"/>
      <c r="F251" s="27"/>
      <c r="G251" s="35"/>
      <c r="H251" s="27"/>
      <c r="I251" s="27"/>
      <c r="J251" s="35"/>
      <c r="K251" s="27"/>
      <c r="L251" s="27"/>
      <c r="M251" s="35"/>
      <c r="N251" s="27"/>
      <c r="O251" s="27"/>
    </row>
    <row r="252" spans="1:15" ht="15.75" customHeight="1" x14ac:dyDescent="0.35">
      <c r="A252" s="35"/>
      <c r="B252" s="35"/>
      <c r="C252" s="34"/>
      <c r="D252" s="35"/>
      <c r="E252" s="27"/>
      <c r="F252" s="27"/>
      <c r="G252" s="35"/>
      <c r="H252" s="27"/>
      <c r="I252" s="27"/>
      <c r="J252" s="35"/>
      <c r="K252" s="27"/>
      <c r="L252" s="27"/>
      <c r="M252" s="35"/>
      <c r="N252" s="27"/>
      <c r="O252" s="27"/>
    </row>
    <row r="253" spans="1:15" ht="15.75" customHeight="1" x14ac:dyDescent="0.35">
      <c r="A253" s="35"/>
      <c r="B253" s="35"/>
      <c r="C253" s="34"/>
      <c r="D253" s="35"/>
      <c r="E253" s="27"/>
      <c r="F253" s="27"/>
      <c r="G253" s="35"/>
      <c r="H253" s="27"/>
      <c r="I253" s="27"/>
      <c r="J253" s="35"/>
      <c r="K253" s="27"/>
      <c r="L253" s="27"/>
      <c r="M253" s="35"/>
      <c r="N253" s="27"/>
      <c r="O253" s="27"/>
    </row>
    <row r="254" spans="1:15" ht="15.75" customHeight="1" x14ac:dyDescent="0.35">
      <c r="A254" s="35"/>
      <c r="B254" s="35"/>
      <c r="C254" s="34"/>
      <c r="D254" s="35"/>
      <c r="E254" s="27"/>
      <c r="F254" s="27"/>
      <c r="G254" s="35"/>
      <c r="H254" s="27"/>
      <c r="I254" s="27"/>
      <c r="J254" s="35"/>
      <c r="K254" s="27"/>
      <c r="L254" s="27"/>
      <c r="M254" s="35"/>
      <c r="N254" s="27"/>
      <c r="O254" s="27"/>
    </row>
    <row r="255" spans="1:15" ht="15.75" customHeight="1" x14ac:dyDescent="0.35">
      <c r="A255" s="35"/>
      <c r="B255" s="35"/>
      <c r="C255" s="34"/>
      <c r="D255" s="35"/>
      <c r="E255" s="27"/>
      <c r="F255" s="27"/>
      <c r="G255" s="35"/>
      <c r="H255" s="27"/>
      <c r="I255" s="27"/>
      <c r="J255" s="35"/>
      <c r="K255" s="27"/>
      <c r="L255" s="27"/>
      <c r="M255" s="35"/>
      <c r="N255" s="27"/>
      <c r="O255" s="27"/>
    </row>
    <row r="256" spans="1:15" ht="15.75" customHeight="1" x14ac:dyDescent="0.35">
      <c r="A256" s="35"/>
      <c r="B256" s="35"/>
      <c r="C256" s="34"/>
      <c r="D256" s="35"/>
      <c r="E256" s="27"/>
      <c r="F256" s="27"/>
      <c r="G256" s="35"/>
      <c r="H256" s="27"/>
      <c r="I256" s="27"/>
      <c r="J256" s="35"/>
      <c r="K256" s="27"/>
      <c r="L256" s="27"/>
      <c r="M256" s="35"/>
      <c r="N256" s="27"/>
      <c r="O256" s="27"/>
    </row>
    <row r="257" spans="1:15" ht="15.75" customHeight="1" x14ac:dyDescent="0.35">
      <c r="A257" s="35"/>
      <c r="B257" s="35"/>
      <c r="C257" s="34"/>
      <c r="D257" s="35"/>
      <c r="E257" s="27"/>
      <c r="F257" s="27"/>
      <c r="G257" s="35"/>
      <c r="H257" s="27"/>
      <c r="I257" s="27"/>
      <c r="J257" s="35"/>
      <c r="K257" s="27"/>
      <c r="L257" s="27"/>
      <c r="M257" s="35"/>
      <c r="N257" s="27"/>
      <c r="O257" s="27"/>
    </row>
    <row r="258" spans="1:15" ht="15.75" customHeight="1" x14ac:dyDescent="0.35">
      <c r="A258" s="35"/>
      <c r="B258" s="35"/>
      <c r="C258" s="34"/>
      <c r="D258" s="35"/>
      <c r="E258" s="27"/>
      <c r="F258" s="27"/>
      <c r="G258" s="35"/>
      <c r="H258" s="27"/>
      <c r="I258" s="27"/>
      <c r="J258" s="35"/>
      <c r="K258" s="27"/>
      <c r="L258" s="27"/>
      <c r="M258" s="35"/>
      <c r="N258" s="27"/>
      <c r="O258" s="27"/>
    </row>
    <row r="259" spans="1:15" ht="15.75" customHeight="1" x14ac:dyDescent="0.35">
      <c r="A259" s="35"/>
      <c r="B259" s="35"/>
      <c r="C259" s="34"/>
      <c r="D259" s="35"/>
      <c r="E259" s="27"/>
      <c r="F259" s="27"/>
      <c r="G259" s="35"/>
      <c r="H259" s="27"/>
      <c r="I259" s="27"/>
      <c r="J259" s="35"/>
      <c r="K259" s="27"/>
      <c r="L259" s="27"/>
      <c r="M259" s="35"/>
      <c r="N259" s="27"/>
      <c r="O259" s="27"/>
    </row>
    <row r="260" spans="1:15" ht="15.75" customHeight="1" x14ac:dyDescent="0.35">
      <c r="A260" s="35"/>
      <c r="B260" s="35"/>
      <c r="C260" s="34"/>
      <c r="D260" s="35"/>
      <c r="E260" s="27"/>
      <c r="F260" s="27"/>
      <c r="G260" s="35"/>
      <c r="H260" s="27"/>
      <c r="I260" s="27"/>
      <c r="J260" s="35"/>
      <c r="K260" s="27"/>
      <c r="L260" s="27"/>
      <c r="M260" s="35"/>
      <c r="N260" s="27"/>
      <c r="O260" s="27"/>
    </row>
    <row r="261" spans="1:15" ht="15.75" customHeight="1" x14ac:dyDescent="0.35">
      <c r="A261" s="35"/>
      <c r="B261" s="35"/>
      <c r="C261" s="34"/>
      <c r="D261" s="35"/>
      <c r="E261" s="27"/>
      <c r="F261" s="27"/>
      <c r="G261" s="35"/>
      <c r="H261" s="27"/>
      <c r="I261" s="27"/>
      <c r="J261" s="35"/>
      <c r="K261" s="27"/>
      <c r="L261" s="27"/>
      <c r="M261" s="35"/>
      <c r="N261" s="27"/>
      <c r="O261" s="27"/>
    </row>
    <row r="262" spans="1:15" ht="15.75" customHeight="1" x14ac:dyDescent="0.35">
      <c r="A262" s="35"/>
      <c r="B262" s="35"/>
      <c r="C262" s="34"/>
      <c r="D262" s="35"/>
      <c r="E262" s="27"/>
      <c r="F262" s="27"/>
      <c r="G262" s="35"/>
      <c r="H262" s="27"/>
      <c r="I262" s="27"/>
      <c r="J262" s="35"/>
      <c r="K262" s="27"/>
      <c r="L262" s="27"/>
      <c r="M262" s="35"/>
      <c r="N262" s="27"/>
      <c r="O262" s="27"/>
    </row>
    <row r="263" spans="1:15" ht="15.75" customHeight="1" x14ac:dyDescent="0.35">
      <c r="A263" s="35"/>
      <c r="B263" s="35"/>
      <c r="C263" s="34"/>
      <c r="D263" s="35"/>
      <c r="E263" s="27"/>
      <c r="F263" s="27"/>
      <c r="G263" s="35"/>
      <c r="H263" s="27"/>
      <c r="I263" s="27"/>
      <c r="J263" s="35"/>
      <c r="K263" s="27"/>
      <c r="L263" s="27"/>
      <c r="M263" s="35"/>
      <c r="N263" s="27"/>
      <c r="O263" s="27"/>
    </row>
    <row r="264" spans="1:15" ht="15.75" customHeight="1" x14ac:dyDescent="0.35">
      <c r="A264" s="35"/>
      <c r="B264" s="35"/>
      <c r="C264" s="34"/>
      <c r="D264" s="35"/>
      <c r="E264" s="27"/>
      <c r="F264" s="27"/>
      <c r="G264" s="35"/>
      <c r="H264" s="27"/>
      <c r="I264" s="27"/>
      <c r="J264" s="35"/>
      <c r="K264" s="27"/>
      <c r="L264" s="27"/>
      <c r="M264" s="35"/>
      <c r="N264" s="27"/>
      <c r="O264" s="27"/>
    </row>
    <row r="265" spans="1:15" ht="15.75" customHeight="1" x14ac:dyDescent="0.35">
      <c r="A265" s="35"/>
      <c r="B265" s="35"/>
      <c r="C265" s="34"/>
      <c r="D265" s="35"/>
      <c r="E265" s="27"/>
      <c r="F265" s="27"/>
      <c r="G265" s="35"/>
      <c r="H265" s="27"/>
      <c r="I265" s="27"/>
      <c r="J265" s="35"/>
      <c r="K265" s="27"/>
      <c r="L265" s="27"/>
      <c r="M265" s="35"/>
      <c r="N265" s="27"/>
      <c r="O265" s="27"/>
    </row>
    <row r="266" spans="1:15" ht="15.75" customHeight="1" x14ac:dyDescent="0.35">
      <c r="A266" s="35"/>
      <c r="B266" s="35"/>
      <c r="C266" s="34"/>
      <c r="D266" s="35"/>
      <c r="E266" s="27"/>
      <c r="F266" s="27"/>
      <c r="G266" s="35"/>
      <c r="H266" s="27"/>
      <c r="I266" s="27"/>
      <c r="J266" s="35"/>
      <c r="K266" s="27"/>
      <c r="L266" s="27"/>
      <c r="M266" s="35"/>
      <c r="N266" s="27"/>
      <c r="O266" s="27"/>
    </row>
    <row r="267" spans="1:15" ht="15.75" customHeight="1" x14ac:dyDescent="0.35">
      <c r="A267" s="35"/>
      <c r="B267" s="35"/>
      <c r="C267" s="34"/>
      <c r="D267" s="35"/>
      <c r="E267" s="27"/>
      <c r="F267" s="27"/>
      <c r="G267" s="35"/>
      <c r="H267" s="27"/>
      <c r="I267" s="27"/>
      <c r="J267" s="35"/>
      <c r="K267" s="27"/>
      <c r="L267" s="27"/>
      <c r="M267" s="35"/>
      <c r="N267" s="27"/>
      <c r="O267" s="27"/>
    </row>
    <row r="268" spans="1:15" ht="15.75" customHeight="1" x14ac:dyDescent="0.35">
      <c r="A268" s="35"/>
      <c r="B268" s="35"/>
      <c r="C268" s="34"/>
      <c r="D268" s="35"/>
      <c r="E268" s="27"/>
      <c r="F268" s="27"/>
      <c r="G268" s="35"/>
      <c r="H268" s="27"/>
      <c r="I268" s="27"/>
      <c r="J268" s="35"/>
      <c r="K268" s="27"/>
      <c r="L268" s="27"/>
      <c r="M268" s="35"/>
      <c r="N268" s="27"/>
      <c r="O268" s="27"/>
    </row>
    <row r="269" spans="1:15" ht="15.75" customHeight="1" x14ac:dyDescent="0.35">
      <c r="A269" s="35"/>
      <c r="B269" s="35"/>
      <c r="C269" s="34"/>
      <c r="D269" s="35"/>
      <c r="E269" s="27"/>
      <c r="F269" s="27"/>
      <c r="G269" s="35"/>
      <c r="H269" s="27"/>
      <c r="I269" s="27"/>
      <c r="J269" s="35"/>
      <c r="K269" s="27"/>
      <c r="L269" s="27"/>
      <c r="M269" s="35"/>
      <c r="N269" s="27"/>
      <c r="O269" s="27"/>
    </row>
    <row r="270" spans="1:15" ht="15.75" customHeight="1" x14ac:dyDescent="0.35">
      <c r="A270" s="35"/>
      <c r="B270" s="35"/>
      <c r="C270" s="34"/>
      <c r="D270" s="35"/>
      <c r="E270" s="27"/>
      <c r="F270" s="27"/>
      <c r="G270" s="35"/>
      <c r="H270" s="27"/>
      <c r="I270" s="27"/>
      <c r="J270" s="35"/>
      <c r="K270" s="27"/>
      <c r="L270" s="27"/>
      <c r="M270" s="35"/>
      <c r="N270" s="27"/>
      <c r="O270" s="27"/>
    </row>
    <row r="271" spans="1:15" ht="15.75" customHeight="1" x14ac:dyDescent="0.35">
      <c r="A271" s="35"/>
      <c r="B271" s="35"/>
      <c r="C271" s="34"/>
      <c r="D271" s="35"/>
      <c r="E271" s="27"/>
      <c r="F271" s="27"/>
      <c r="G271" s="35"/>
      <c r="H271" s="27"/>
      <c r="I271" s="27"/>
      <c r="J271" s="35"/>
      <c r="K271" s="27"/>
      <c r="L271" s="27"/>
      <c r="M271" s="35"/>
      <c r="N271" s="27"/>
      <c r="O271" s="27"/>
    </row>
    <row r="272" spans="1:15" ht="15.75" customHeight="1" x14ac:dyDescent="0.35">
      <c r="A272" s="35"/>
      <c r="B272" s="35"/>
      <c r="C272" s="34"/>
      <c r="D272" s="35"/>
      <c r="E272" s="27"/>
      <c r="F272" s="27"/>
      <c r="G272" s="35"/>
      <c r="H272" s="27"/>
      <c r="I272" s="27"/>
      <c r="J272" s="35"/>
      <c r="K272" s="27"/>
      <c r="L272" s="27"/>
      <c r="M272" s="35"/>
      <c r="N272" s="27"/>
      <c r="O272" s="27"/>
    </row>
    <row r="273" spans="1:15" ht="15.75" customHeight="1" x14ac:dyDescent="0.35">
      <c r="A273" s="35"/>
      <c r="B273" s="35"/>
      <c r="C273" s="34"/>
      <c r="D273" s="35"/>
      <c r="E273" s="27"/>
      <c r="F273" s="27"/>
      <c r="G273" s="35"/>
      <c r="H273" s="27"/>
      <c r="I273" s="27"/>
      <c r="J273" s="35"/>
      <c r="K273" s="27"/>
      <c r="L273" s="27"/>
      <c r="M273" s="35"/>
      <c r="N273" s="27"/>
      <c r="O273" s="27"/>
    </row>
    <row r="274" spans="1:15" ht="15.75" customHeight="1" x14ac:dyDescent="0.35">
      <c r="A274" s="35"/>
      <c r="B274" s="35"/>
      <c r="C274" s="34"/>
      <c r="D274" s="35"/>
      <c r="E274" s="27"/>
      <c r="F274" s="27"/>
      <c r="G274" s="35"/>
      <c r="H274" s="27"/>
      <c r="I274" s="27"/>
      <c r="J274" s="35"/>
      <c r="K274" s="27"/>
      <c r="L274" s="27"/>
      <c r="M274" s="35"/>
      <c r="N274" s="27"/>
      <c r="O274" s="27"/>
    </row>
    <row r="275" spans="1:15" ht="15.75" customHeight="1" x14ac:dyDescent="0.35">
      <c r="A275" s="35"/>
      <c r="B275" s="35"/>
      <c r="C275" s="34"/>
      <c r="D275" s="35"/>
      <c r="E275" s="27"/>
      <c r="F275" s="27"/>
      <c r="G275" s="35"/>
      <c r="H275" s="27"/>
      <c r="I275" s="27"/>
      <c r="J275" s="35"/>
      <c r="K275" s="27"/>
      <c r="L275" s="27"/>
      <c r="M275" s="35"/>
      <c r="N275" s="27"/>
      <c r="O275" s="27"/>
    </row>
    <row r="276" spans="1:15" ht="15.75" customHeight="1" x14ac:dyDescent="0.35">
      <c r="A276" s="35"/>
      <c r="B276" s="35"/>
      <c r="C276" s="34"/>
      <c r="D276" s="35"/>
      <c r="E276" s="27"/>
      <c r="F276" s="27"/>
      <c r="G276" s="35"/>
      <c r="H276" s="27"/>
      <c r="I276" s="27"/>
      <c r="J276" s="35"/>
      <c r="K276" s="27"/>
      <c r="L276" s="27"/>
      <c r="M276" s="35"/>
      <c r="N276" s="27"/>
      <c r="O276" s="27"/>
    </row>
    <row r="277" spans="1:15" ht="15.75" customHeight="1" x14ac:dyDescent="0.35">
      <c r="A277" s="35"/>
      <c r="B277" s="35"/>
      <c r="C277" s="34"/>
      <c r="D277" s="35"/>
      <c r="E277" s="27"/>
      <c r="F277" s="27"/>
      <c r="G277" s="35"/>
      <c r="H277" s="27"/>
      <c r="I277" s="27"/>
      <c r="J277" s="35"/>
      <c r="K277" s="27"/>
      <c r="L277" s="27"/>
      <c r="M277" s="35"/>
      <c r="N277" s="27"/>
      <c r="O277" s="27"/>
    </row>
    <row r="278" spans="1:15" ht="15.75" customHeight="1" x14ac:dyDescent="0.35">
      <c r="A278" s="35"/>
      <c r="B278" s="35"/>
      <c r="C278" s="34"/>
      <c r="D278" s="35"/>
      <c r="E278" s="27"/>
      <c r="F278" s="27"/>
      <c r="G278" s="35"/>
      <c r="H278" s="27"/>
      <c r="I278" s="27"/>
      <c r="J278" s="35"/>
      <c r="K278" s="27"/>
      <c r="L278" s="27"/>
      <c r="M278" s="35"/>
      <c r="N278" s="27"/>
      <c r="O278" s="27"/>
    </row>
    <row r="279" spans="1:15" ht="15.75" customHeight="1" x14ac:dyDescent="0.35">
      <c r="A279" s="35"/>
      <c r="B279" s="35"/>
      <c r="C279" s="34"/>
      <c r="D279" s="35"/>
      <c r="E279" s="27"/>
      <c r="F279" s="27"/>
      <c r="G279" s="35"/>
      <c r="H279" s="27"/>
      <c r="I279" s="27"/>
      <c r="J279" s="35"/>
      <c r="K279" s="27"/>
      <c r="L279" s="27"/>
      <c r="M279" s="35"/>
      <c r="N279" s="27"/>
      <c r="O279" s="27"/>
    </row>
    <row r="280" spans="1:15" ht="15.75" customHeight="1" x14ac:dyDescent="0.35">
      <c r="A280" s="35"/>
      <c r="B280" s="35"/>
      <c r="C280" s="34"/>
      <c r="D280" s="35"/>
      <c r="E280" s="27"/>
      <c r="F280" s="27"/>
      <c r="G280" s="35"/>
      <c r="H280" s="27"/>
      <c r="I280" s="27"/>
      <c r="J280" s="35"/>
      <c r="K280" s="27"/>
      <c r="L280" s="27"/>
      <c r="M280" s="35"/>
      <c r="N280" s="27"/>
      <c r="O280" s="27"/>
    </row>
    <row r="281" spans="1:15" ht="15.75" customHeight="1" x14ac:dyDescent="0.35">
      <c r="A281" s="35"/>
      <c r="B281" s="35"/>
      <c r="C281" s="34"/>
      <c r="D281" s="35"/>
      <c r="E281" s="27"/>
      <c r="F281" s="27"/>
      <c r="G281" s="35"/>
      <c r="H281" s="27"/>
      <c r="I281" s="27"/>
      <c r="J281" s="35"/>
      <c r="K281" s="27"/>
      <c r="L281" s="27"/>
      <c r="M281" s="35"/>
      <c r="N281" s="27"/>
      <c r="O281" s="27"/>
    </row>
    <row r="282" spans="1:15" ht="15.75" customHeight="1" x14ac:dyDescent="0.35">
      <c r="A282" s="35"/>
      <c r="B282" s="35"/>
      <c r="C282" s="34"/>
      <c r="D282" s="35"/>
      <c r="E282" s="27"/>
      <c r="F282" s="27"/>
      <c r="G282" s="35"/>
      <c r="H282" s="27"/>
      <c r="I282" s="27"/>
      <c r="J282" s="35"/>
      <c r="K282" s="27"/>
      <c r="L282" s="27"/>
      <c r="M282" s="35"/>
      <c r="N282" s="27"/>
      <c r="O282" s="27"/>
    </row>
    <row r="283" spans="1:15" ht="15.75" customHeight="1" x14ac:dyDescent="0.35">
      <c r="A283" s="35"/>
      <c r="B283" s="35"/>
      <c r="C283" s="34"/>
      <c r="D283" s="35"/>
      <c r="E283" s="27"/>
      <c r="F283" s="27"/>
      <c r="G283" s="35"/>
      <c r="H283" s="27"/>
      <c r="I283" s="27"/>
      <c r="J283" s="35"/>
      <c r="K283" s="27"/>
      <c r="L283" s="27"/>
      <c r="M283" s="35"/>
      <c r="N283" s="27"/>
      <c r="O283" s="27"/>
    </row>
    <row r="284" spans="1:15" ht="15.75" customHeight="1" x14ac:dyDescent="0.35">
      <c r="A284" s="35"/>
      <c r="B284" s="35"/>
      <c r="C284" s="34"/>
      <c r="D284" s="35"/>
      <c r="E284" s="27"/>
      <c r="F284" s="27"/>
      <c r="G284" s="35"/>
      <c r="H284" s="27"/>
      <c r="I284" s="27"/>
      <c r="J284" s="35"/>
      <c r="K284" s="27"/>
      <c r="L284" s="27"/>
      <c r="M284" s="35"/>
      <c r="N284" s="27"/>
      <c r="O284" s="27"/>
    </row>
    <row r="285" spans="1:15" ht="15.75" customHeight="1" x14ac:dyDescent="0.35">
      <c r="A285" s="35"/>
      <c r="B285" s="35"/>
      <c r="C285" s="34"/>
      <c r="D285" s="35"/>
      <c r="E285" s="27"/>
      <c r="F285" s="27"/>
      <c r="G285" s="35"/>
      <c r="H285" s="27"/>
      <c r="I285" s="27"/>
      <c r="J285" s="35"/>
      <c r="K285" s="27"/>
      <c r="L285" s="27"/>
      <c r="M285" s="35"/>
      <c r="N285" s="27"/>
      <c r="O285" s="27"/>
    </row>
    <row r="286" spans="1:15" ht="15.75" customHeight="1" x14ac:dyDescent="0.35">
      <c r="A286" s="35"/>
      <c r="B286" s="35"/>
      <c r="C286" s="34"/>
      <c r="D286" s="35"/>
      <c r="E286" s="27"/>
      <c r="F286" s="27"/>
      <c r="G286" s="35"/>
      <c r="H286" s="27"/>
      <c r="I286" s="27"/>
      <c r="J286" s="35"/>
      <c r="K286" s="27"/>
      <c r="L286" s="27"/>
      <c r="M286" s="35"/>
      <c r="N286" s="27"/>
      <c r="O286" s="27"/>
    </row>
    <row r="287" spans="1:15" ht="15.75" customHeight="1" x14ac:dyDescent="0.35">
      <c r="A287" s="35"/>
      <c r="B287" s="35"/>
      <c r="C287" s="34"/>
      <c r="D287" s="35"/>
      <c r="E287" s="27"/>
      <c r="F287" s="27"/>
      <c r="G287" s="35"/>
      <c r="H287" s="27"/>
      <c r="I287" s="27"/>
      <c r="J287" s="35"/>
      <c r="K287" s="27"/>
      <c r="L287" s="27"/>
      <c r="M287" s="35"/>
      <c r="N287" s="27"/>
      <c r="O287" s="27"/>
    </row>
    <row r="288" spans="1:15" ht="15.75" customHeight="1" x14ac:dyDescent="0.35">
      <c r="A288" s="35"/>
      <c r="B288" s="35"/>
      <c r="C288" s="34"/>
      <c r="D288" s="35"/>
      <c r="E288" s="27"/>
      <c r="F288" s="27"/>
      <c r="G288" s="35"/>
      <c r="H288" s="27"/>
      <c r="I288" s="27"/>
      <c r="J288" s="35"/>
      <c r="K288" s="27"/>
      <c r="L288" s="27"/>
      <c r="M288" s="35"/>
      <c r="N288" s="27"/>
      <c r="O288" s="27"/>
    </row>
    <row r="289" spans="1:15" ht="15.75" customHeight="1" x14ac:dyDescent="0.35">
      <c r="A289" s="35"/>
      <c r="B289" s="35"/>
      <c r="C289" s="34"/>
      <c r="D289" s="35"/>
      <c r="E289" s="27"/>
      <c r="F289" s="27"/>
      <c r="G289" s="35"/>
      <c r="H289" s="27"/>
      <c r="I289" s="27"/>
      <c r="J289" s="35"/>
      <c r="K289" s="27"/>
      <c r="L289" s="27"/>
      <c r="M289" s="35"/>
      <c r="N289" s="27"/>
      <c r="O289" s="27"/>
    </row>
    <row r="290" spans="1:15" ht="15.75" customHeight="1" x14ac:dyDescent="0.35">
      <c r="A290" s="37"/>
      <c r="B290" s="35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</row>
    <row r="291" spans="1:15" ht="15.75" customHeight="1" x14ac:dyDescent="0.35">
      <c r="A291" s="37"/>
      <c r="B291" s="35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</row>
    <row r="292" spans="1:15" ht="15.75" customHeight="1" x14ac:dyDescent="0.35">
      <c r="A292" s="37"/>
      <c r="B292" s="35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</row>
    <row r="293" spans="1:15" ht="15.75" customHeight="1" x14ac:dyDescent="0.35">
      <c r="A293" s="37"/>
      <c r="B293" s="35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</row>
    <row r="294" spans="1:15" ht="15.75" customHeight="1" x14ac:dyDescent="0.35">
      <c r="A294" s="37"/>
      <c r="B294" s="35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</row>
    <row r="295" spans="1:15" ht="15.75" customHeight="1" x14ac:dyDescent="0.35">
      <c r="A295" s="37"/>
      <c r="B295" s="35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</row>
    <row r="296" spans="1:15" ht="15.75" customHeight="1" x14ac:dyDescent="0.35">
      <c r="A296" s="37"/>
      <c r="B296" s="35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</row>
    <row r="297" spans="1:15" ht="15.75" customHeight="1" x14ac:dyDescent="0.35">
      <c r="A297" s="37"/>
      <c r="B297" s="35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</row>
    <row r="298" spans="1:15" ht="15.75" customHeight="1" x14ac:dyDescent="0.35">
      <c r="A298" s="37"/>
      <c r="B298" s="35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</row>
    <row r="299" spans="1:15" ht="15.75" customHeight="1" x14ac:dyDescent="0.35">
      <c r="A299" s="37"/>
      <c r="B299" s="35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</row>
    <row r="300" spans="1:15" ht="15.75" customHeight="1" x14ac:dyDescent="0.35">
      <c r="A300" s="37"/>
      <c r="B300" s="35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</row>
    <row r="301" spans="1:15" ht="15.75" customHeight="1" x14ac:dyDescent="0.35">
      <c r="A301" s="37"/>
      <c r="B301" s="35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</row>
    <row r="302" spans="1:15" ht="15.75" customHeight="1" x14ac:dyDescent="0.35">
      <c r="A302" s="37"/>
      <c r="B302" s="35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</row>
    <row r="303" spans="1:15" ht="15.75" customHeight="1" x14ac:dyDescent="0.35">
      <c r="A303" s="37"/>
      <c r="B303" s="35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</row>
    <row r="304" spans="1:15" ht="15.75" customHeight="1" x14ac:dyDescent="0.35">
      <c r="A304" s="37"/>
      <c r="B304" s="35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</row>
    <row r="305" spans="1:15" ht="15.75" customHeight="1" x14ac:dyDescent="0.35">
      <c r="A305" s="37"/>
      <c r="B305" s="35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</row>
    <row r="306" spans="1:15" ht="15.75" customHeight="1" x14ac:dyDescent="0.35">
      <c r="A306" s="37"/>
      <c r="B306" s="35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</row>
    <row r="307" spans="1:15" ht="15.75" customHeight="1" x14ac:dyDescent="0.35">
      <c r="A307" s="37"/>
      <c r="B307" s="35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</row>
    <row r="308" spans="1:15" ht="15.75" customHeight="1" x14ac:dyDescent="0.35">
      <c r="A308" s="37"/>
      <c r="B308" s="35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</row>
    <row r="309" spans="1:15" ht="15.75" customHeight="1" x14ac:dyDescent="0.35">
      <c r="A309" s="37"/>
      <c r="B309" s="35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</row>
    <row r="310" spans="1:15" ht="15.75" customHeight="1" x14ac:dyDescent="0.35">
      <c r="A310" s="37"/>
      <c r="B310" s="35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</row>
    <row r="311" spans="1:15" ht="15.75" customHeight="1" x14ac:dyDescent="0.35">
      <c r="A311" s="37"/>
      <c r="B311" s="35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</row>
    <row r="312" spans="1:15" ht="15.75" customHeight="1" x14ac:dyDescent="0.35">
      <c r="A312" s="37"/>
      <c r="B312" s="35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</row>
    <row r="313" spans="1:15" ht="15.75" customHeight="1" x14ac:dyDescent="0.35">
      <c r="A313" s="37"/>
      <c r="B313" s="35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</row>
    <row r="314" spans="1:15" ht="15.75" customHeight="1" x14ac:dyDescent="0.35">
      <c r="A314" s="37"/>
      <c r="B314" s="35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</row>
    <row r="315" spans="1:15" ht="15.75" customHeight="1" x14ac:dyDescent="0.35">
      <c r="A315" s="37"/>
      <c r="B315" s="35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</row>
    <row r="316" spans="1:15" ht="15.75" customHeight="1" x14ac:dyDescent="0.35">
      <c r="A316" s="37"/>
      <c r="B316" s="35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</row>
    <row r="317" spans="1:15" ht="15.75" customHeight="1" x14ac:dyDescent="0.35">
      <c r="A317" s="37"/>
      <c r="B317" s="35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</row>
    <row r="318" spans="1:15" ht="15.75" customHeight="1" x14ac:dyDescent="0.35">
      <c r="A318" s="37"/>
      <c r="B318" s="35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</row>
    <row r="319" spans="1:15" ht="15.75" customHeight="1" x14ac:dyDescent="0.35">
      <c r="A319" s="37"/>
      <c r="B319" s="35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</row>
    <row r="320" spans="1:15" ht="15.75" customHeight="1" x14ac:dyDescent="0.35">
      <c r="A320" s="37"/>
      <c r="B320" s="35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</row>
    <row r="321" spans="1:15" ht="15.75" customHeight="1" x14ac:dyDescent="0.35">
      <c r="A321" s="37"/>
      <c r="B321" s="35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</row>
    <row r="322" spans="1:15" ht="15.75" customHeight="1" x14ac:dyDescent="0.35">
      <c r="A322" s="37"/>
      <c r="B322" s="35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</row>
    <row r="323" spans="1:15" ht="15.75" customHeight="1" x14ac:dyDescent="0.35">
      <c r="A323" s="37"/>
      <c r="B323" s="35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</row>
    <row r="324" spans="1:15" ht="15.75" customHeight="1" x14ac:dyDescent="0.35">
      <c r="A324" s="37"/>
      <c r="B324" s="35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</row>
    <row r="325" spans="1:15" ht="15.75" customHeight="1" x14ac:dyDescent="0.35">
      <c r="A325" s="37"/>
      <c r="B325" s="35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</row>
    <row r="326" spans="1:15" ht="15.75" customHeight="1" x14ac:dyDescent="0.35">
      <c r="A326" s="37"/>
      <c r="B326" s="35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</row>
    <row r="327" spans="1:15" ht="15.75" customHeight="1" x14ac:dyDescent="0.35">
      <c r="A327" s="37"/>
      <c r="B327" s="35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</row>
    <row r="328" spans="1:15" ht="15.75" customHeight="1" x14ac:dyDescent="0.35">
      <c r="A328" s="37"/>
      <c r="B328" s="35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</row>
    <row r="329" spans="1:15" ht="15.75" customHeight="1" x14ac:dyDescent="0.35">
      <c r="A329" s="37"/>
      <c r="B329" s="35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</row>
    <row r="330" spans="1:15" ht="15.75" customHeight="1" x14ac:dyDescent="0.35">
      <c r="A330" s="37"/>
      <c r="B330" s="35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</row>
    <row r="331" spans="1:15" ht="15.75" customHeight="1" x14ac:dyDescent="0.35">
      <c r="A331" s="37"/>
      <c r="B331" s="35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</row>
    <row r="332" spans="1:15" ht="15.75" customHeight="1" x14ac:dyDescent="0.35">
      <c r="A332" s="37"/>
      <c r="B332" s="35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</row>
    <row r="333" spans="1:15" ht="15.75" customHeight="1" x14ac:dyDescent="0.35">
      <c r="A333" s="37"/>
      <c r="B333" s="35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</row>
    <row r="334" spans="1:15" ht="15.75" customHeight="1" x14ac:dyDescent="0.35">
      <c r="A334" s="37"/>
      <c r="B334" s="35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</row>
    <row r="335" spans="1:15" ht="15.75" customHeight="1" x14ac:dyDescent="0.35">
      <c r="A335" s="37"/>
      <c r="B335" s="35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</row>
    <row r="336" spans="1:15" ht="15.75" customHeight="1" x14ac:dyDescent="0.35">
      <c r="A336" s="37"/>
      <c r="B336" s="35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</row>
    <row r="337" spans="1:15" ht="15.75" customHeight="1" x14ac:dyDescent="0.35">
      <c r="A337" s="37"/>
      <c r="B337" s="35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</row>
    <row r="338" spans="1:15" ht="15.75" customHeight="1" x14ac:dyDescent="0.35">
      <c r="A338" s="37"/>
      <c r="B338" s="35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</row>
    <row r="339" spans="1:15" ht="15.75" customHeight="1" x14ac:dyDescent="0.35">
      <c r="A339" s="37"/>
      <c r="B339" s="35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</row>
    <row r="340" spans="1:15" ht="15.75" customHeight="1" x14ac:dyDescent="0.35">
      <c r="A340" s="37"/>
      <c r="B340" s="35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</row>
    <row r="341" spans="1:15" ht="15.75" customHeight="1" x14ac:dyDescent="0.35">
      <c r="A341" s="37"/>
      <c r="B341" s="35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</row>
    <row r="342" spans="1:15" ht="15.75" customHeight="1" x14ac:dyDescent="0.35">
      <c r="A342" s="37"/>
      <c r="B342" s="35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</row>
    <row r="343" spans="1:15" ht="15.75" customHeight="1" x14ac:dyDescent="0.35">
      <c r="A343" s="37"/>
      <c r="B343" s="35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</row>
    <row r="344" spans="1:15" ht="15.75" customHeight="1" x14ac:dyDescent="0.35">
      <c r="A344" s="37"/>
      <c r="B344" s="35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</row>
    <row r="345" spans="1:15" ht="15.75" customHeight="1" x14ac:dyDescent="0.35">
      <c r="A345" s="37"/>
      <c r="B345" s="35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</row>
    <row r="346" spans="1:15" ht="15.75" customHeight="1" x14ac:dyDescent="0.35">
      <c r="A346" s="37"/>
      <c r="B346" s="35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</row>
    <row r="347" spans="1:15" ht="15.75" customHeight="1" x14ac:dyDescent="0.35">
      <c r="A347" s="37"/>
      <c r="B347" s="35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</row>
    <row r="348" spans="1:15" ht="15.75" customHeight="1" x14ac:dyDescent="0.35">
      <c r="A348" s="37"/>
      <c r="B348" s="35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</row>
    <row r="349" spans="1:15" ht="15.75" customHeight="1" x14ac:dyDescent="0.35">
      <c r="A349" s="37"/>
      <c r="B349" s="35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</row>
    <row r="350" spans="1:15" ht="15.75" customHeight="1" x14ac:dyDescent="0.35">
      <c r="A350" s="37"/>
      <c r="B350" s="35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</row>
    <row r="351" spans="1:15" ht="15.75" customHeight="1" x14ac:dyDescent="0.35">
      <c r="A351" s="37"/>
      <c r="B351" s="35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</row>
    <row r="352" spans="1:15" ht="15.75" customHeight="1" x14ac:dyDescent="0.35">
      <c r="A352" s="37"/>
      <c r="B352" s="35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</row>
    <row r="353" spans="1:15" ht="15.75" customHeight="1" x14ac:dyDescent="0.35">
      <c r="A353" s="37"/>
      <c r="B353" s="35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</row>
    <row r="354" spans="1:15" ht="15.75" customHeight="1" x14ac:dyDescent="0.35">
      <c r="A354" s="37"/>
      <c r="B354" s="35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</row>
    <row r="355" spans="1:15" ht="15.75" customHeight="1" x14ac:dyDescent="0.35">
      <c r="A355" s="37"/>
      <c r="B355" s="35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</row>
    <row r="356" spans="1:15" ht="15.75" customHeight="1" x14ac:dyDescent="0.35">
      <c r="A356" s="37"/>
      <c r="B356" s="35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</row>
    <row r="357" spans="1:15" ht="15.75" customHeight="1" x14ac:dyDescent="0.35">
      <c r="A357" s="37"/>
      <c r="B357" s="35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</row>
    <row r="358" spans="1:15" ht="15.75" customHeight="1" x14ac:dyDescent="0.35">
      <c r="A358" s="37"/>
      <c r="B358" s="35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</row>
    <row r="359" spans="1:15" ht="15.75" customHeight="1" x14ac:dyDescent="0.35">
      <c r="A359" s="37"/>
      <c r="B359" s="35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</row>
    <row r="360" spans="1:15" ht="15.75" customHeight="1" x14ac:dyDescent="0.35">
      <c r="A360" s="37"/>
      <c r="B360" s="35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</row>
    <row r="361" spans="1:15" ht="15.75" customHeight="1" x14ac:dyDescent="0.35">
      <c r="A361" s="37"/>
      <c r="B361" s="35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</row>
    <row r="362" spans="1:15" ht="15.75" customHeight="1" x14ac:dyDescent="0.35">
      <c r="A362" s="37"/>
      <c r="B362" s="35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</row>
    <row r="363" spans="1:15" ht="15.75" customHeight="1" x14ac:dyDescent="0.35">
      <c r="A363" s="37"/>
      <c r="B363" s="35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</row>
    <row r="364" spans="1:15" ht="15.75" customHeight="1" x14ac:dyDescent="0.35">
      <c r="A364" s="37"/>
      <c r="B364" s="35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</row>
    <row r="365" spans="1:15" ht="15.75" customHeight="1" x14ac:dyDescent="0.35">
      <c r="A365" s="37"/>
      <c r="B365" s="35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</row>
    <row r="366" spans="1:15" ht="15.75" customHeight="1" x14ac:dyDescent="0.35">
      <c r="A366" s="37"/>
      <c r="B366" s="35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</row>
    <row r="367" spans="1:15" ht="15.75" customHeight="1" x14ac:dyDescent="0.35">
      <c r="A367" s="37"/>
      <c r="B367" s="35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</row>
    <row r="368" spans="1:15" ht="15.75" customHeight="1" x14ac:dyDescent="0.35">
      <c r="A368" s="37"/>
      <c r="B368" s="35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</row>
    <row r="369" spans="1:15" ht="15.75" customHeight="1" x14ac:dyDescent="0.35">
      <c r="A369" s="37"/>
      <c r="B369" s="35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</row>
    <row r="370" spans="1:15" ht="15.75" customHeight="1" x14ac:dyDescent="0.35">
      <c r="A370" s="37"/>
      <c r="B370" s="35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</row>
    <row r="371" spans="1:15" ht="15.75" customHeight="1" x14ac:dyDescent="0.35">
      <c r="A371" s="37"/>
      <c r="B371" s="35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</row>
    <row r="372" spans="1:15" ht="15.75" customHeight="1" x14ac:dyDescent="0.35">
      <c r="A372" s="37"/>
      <c r="B372" s="35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</row>
    <row r="373" spans="1:15" ht="15.75" customHeight="1" x14ac:dyDescent="0.35">
      <c r="A373" s="37"/>
      <c r="B373" s="35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</row>
    <row r="374" spans="1:15" ht="15.75" customHeight="1" x14ac:dyDescent="0.35">
      <c r="A374" s="37"/>
      <c r="B374" s="35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</row>
    <row r="375" spans="1:15" ht="15.75" customHeight="1" x14ac:dyDescent="0.35">
      <c r="A375" s="37"/>
      <c r="B375" s="35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</row>
    <row r="376" spans="1:15" ht="15.75" customHeight="1" x14ac:dyDescent="0.35">
      <c r="A376" s="37"/>
      <c r="B376" s="35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</row>
    <row r="377" spans="1:15" ht="15.75" customHeight="1" x14ac:dyDescent="0.35">
      <c r="A377" s="37"/>
      <c r="B377" s="35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</row>
    <row r="378" spans="1:15" ht="15.75" customHeight="1" x14ac:dyDescent="0.35">
      <c r="A378" s="37"/>
      <c r="B378" s="35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</row>
    <row r="379" spans="1:15" ht="15.75" customHeight="1" x14ac:dyDescent="0.35">
      <c r="A379" s="37"/>
      <c r="B379" s="35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</row>
    <row r="380" spans="1:15" ht="15.75" customHeight="1" x14ac:dyDescent="0.35">
      <c r="A380" s="37"/>
      <c r="B380" s="35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</row>
    <row r="381" spans="1:15" ht="15.75" customHeight="1" x14ac:dyDescent="0.35">
      <c r="A381" s="37"/>
      <c r="B381" s="35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</row>
    <row r="382" spans="1:15" ht="15.75" customHeight="1" x14ac:dyDescent="0.35">
      <c r="A382" s="37"/>
      <c r="B382" s="35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</row>
    <row r="383" spans="1:15" ht="15.75" customHeight="1" x14ac:dyDescent="0.35">
      <c r="A383" s="37"/>
      <c r="B383" s="35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</row>
    <row r="384" spans="1:15" ht="15.75" customHeight="1" x14ac:dyDescent="0.35">
      <c r="A384" s="37"/>
      <c r="B384" s="35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</row>
    <row r="385" spans="1:15" ht="15.75" customHeight="1" x14ac:dyDescent="0.35">
      <c r="A385" s="37"/>
      <c r="B385" s="35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</row>
    <row r="386" spans="1:15" ht="15.75" customHeight="1" x14ac:dyDescent="0.35">
      <c r="A386" s="37"/>
      <c r="B386" s="35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</row>
    <row r="387" spans="1:15" ht="15.75" customHeight="1" x14ac:dyDescent="0.35">
      <c r="A387" s="37"/>
      <c r="B387" s="35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</row>
    <row r="388" spans="1:15" ht="15.75" customHeight="1" x14ac:dyDescent="0.35">
      <c r="A388" s="37"/>
      <c r="B388" s="35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</row>
    <row r="389" spans="1:15" ht="15.75" customHeight="1" x14ac:dyDescent="0.35">
      <c r="A389" s="37"/>
      <c r="B389" s="35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</row>
    <row r="390" spans="1:15" ht="15.75" customHeight="1" x14ac:dyDescent="0.35">
      <c r="A390" s="37"/>
      <c r="B390" s="35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</row>
    <row r="391" spans="1:15" ht="15.75" customHeight="1" x14ac:dyDescent="0.35">
      <c r="A391" s="37"/>
      <c r="B391" s="35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</row>
    <row r="392" spans="1:15" ht="15.75" customHeight="1" x14ac:dyDescent="0.35">
      <c r="A392" s="37"/>
      <c r="B392" s="35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</row>
    <row r="393" spans="1:15" ht="15.75" customHeight="1" x14ac:dyDescent="0.35">
      <c r="A393" s="37"/>
      <c r="B393" s="35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</row>
    <row r="394" spans="1:15" ht="15.75" customHeight="1" x14ac:dyDescent="0.35">
      <c r="A394" s="37"/>
      <c r="B394" s="35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</row>
    <row r="395" spans="1:15" ht="15.75" customHeight="1" x14ac:dyDescent="0.35">
      <c r="A395" s="37"/>
      <c r="B395" s="35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</row>
    <row r="396" spans="1:15" ht="15.75" customHeight="1" x14ac:dyDescent="0.35">
      <c r="A396" s="37"/>
      <c r="B396" s="35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</row>
    <row r="397" spans="1:15" ht="15.75" customHeight="1" x14ac:dyDescent="0.35">
      <c r="A397" s="37"/>
      <c r="B397" s="35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</row>
    <row r="398" spans="1:15" ht="15.75" customHeight="1" x14ac:dyDescent="0.35">
      <c r="A398" s="37"/>
      <c r="B398" s="35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</row>
    <row r="399" spans="1:15" ht="15.75" customHeight="1" x14ac:dyDescent="0.35">
      <c r="A399" s="37"/>
      <c r="B399" s="35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</row>
    <row r="400" spans="1:15" ht="15.75" customHeight="1" x14ac:dyDescent="0.35">
      <c r="A400" s="37"/>
      <c r="B400" s="35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</row>
    <row r="401" spans="1:15" ht="15.75" customHeight="1" x14ac:dyDescent="0.35">
      <c r="A401" s="37"/>
      <c r="B401" s="35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</row>
    <row r="402" spans="1:15" ht="15.75" customHeight="1" x14ac:dyDescent="0.35">
      <c r="A402" s="37"/>
      <c r="B402" s="35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</row>
    <row r="403" spans="1:15" ht="15.75" customHeight="1" x14ac:dyDescent="0.35">
      <c r="A403" s="37"/>
      <c r="B403" s="35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</row>
    <row r="404" spans="1:15" ht="15.75" customHeight="1" x14ac:dyDescent="0.35">
      <c r="A404" s="37"/>
      <c r="B404" s="35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</row>
    <row r="405" spans="1:15" ht="15.75" customHeight="1" x14ac:dyDescent="0.35">
      <c r="A405" s="37"/>
      <c r="B405" s="35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</row>
    <row r="406" spans="1:15" ht="15.75" customHeight="1" x14ac:dyDescent="0.35">
      <c r="A406" s="37"/>
      <c r="B406" s="35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</row>
    <row r="407" spans="1:15" ht="15.75" customHeight="1" x14ac:dyDescent="0.35">
      <c r="A407" s="37"/>
      <c r="B407" s="35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</row>
    <row r="408" spans="1:15" ht="15.75" customHeight="1" x14ac:dyDescent="0.35">
      <c r="A408" s="37"/>
      <c r="B408" s="35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</row>
    <row r="409" spans="1:15" ht="15.75" customHeight="1" x14ac:dyDescent="0.35">
      <c r="A409" s="37"/>
      <c r="B409" s="35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</row>
    <row r="410" spans="1:15" ht="15.75" customHeight="1" x14ac:dyDescent="0.35">
      <c r="A410" s="37"/>
      <c r="B410" s="35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</row>
    <row r="411" spans="1:15" ht="15.75" customHeight="1" x14ac:dyDescent="0.35">
      <c r="A411" s="37"/>
      <c r="B411" s="35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</row>
    <row r="412" spans="1:15" ht="15.75" customHeight="1" x14ac:dyDescent="0.35">
      <c r="A412" s="37"/>
      <c r="B412" s="35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</row>
    <row r="413" spans="1:15" ht="15.75" customHeight="1" x14ac:dyDescent="0.35">
      <c r="A413" s="37"/>
      <c r="B413" s="35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</row>
    <row r="414" spans="1:15" ht="15.75" customHeight="1" x14ac:dyDescent="0.35">
      <c r="A414" s="37"/>
      <c r="B414" s="35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</row>
    <row r="415" spans="1:15" ht="15.75" customHeight="1" x14ac:dyDescent="0.35">
      <c r="A415" s="37"/>
      <c r="B415" s="35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</row>
    <row r="416" spans="1:15" ht="15.75" customHeight="1" x14ac:dyDescent="0.35">
      <c r="A416" s="37"/>
      <c r="B416" s="35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</row>
    <row r="417" spans="1:15" ht="15.75" customHeight="1" x14ac:dyDescent="0.35">
      <c r="A417" s="37"/>
      <c r="B417" s="35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</row>
    <row r="418" spans="1:15" ht="15.75" customHeight="1" x14ac:dyDescent="0.35">
      <c r="A418" s="37"/>
      <c r="B418" s="35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</row>
    <row r="419" spans="1:15" ht="15.75" customHeight="1" x14ac:dyDescent="0.35">
      <c r="A419" s="37"/>
      <c r="B419" s="35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</row>
    <row r="420" spans="1:15" ht="15.75" customHeight="1" x14ac:dyDescent="0.35">
      <c r="A420" s="37"/>
      <c r="B420" s="35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</row>
    <row r="421" spans="1:15" ht="15.75" customHeight="1" x14ac:dyDescent="0.35">
      <c r="A421" s="37"/>
      <c r="B421" s="35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</row>
    <row r="422" spans="1:15" ht="15.75" customHeight="1" x14ac:dyDescent="0.35">
      <c r="A422" s="37"/>
      <c r="B422" s="35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</row>
    <row r="423" spans="1:15" ht="15.75" customHeight="1" x14ac:dyDescent="0.35">
      <c r="A423" s="37"/>
      <c r="B423" s="35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</row>
    <row r="424" spans="1:15" ht="15.75" customHeight="1" x14ac:dyDescent="0.35">
      <c r="A424" s="37"/>
      <c r="B424" s="35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</row>
    <row r="425" spans="1:15" ht="15.75" customHeight="1" x14ac:dyDescent="0.35">
      <c r="A425" s="37"/>
      <c r="B425" s="35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</row>
    <row r="426" spans="1:15" ht="15.75" customHeight="1" x14ac:dyDescent="0.35">
      <c r="A426" s="37"/>
      <c r="B426" s="35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</row>
    <row r="427" spans="1:15" ht="15.75" customHeight="1" x14ac:dyDescent="0.35">
      <c r="A427" s="37"/>
      <c r="B427" s="35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</row>
    <row r="428" spans="1:15" ht="15.75" customHeight="1" x14ac:dyDescent="0.35">
      <c r="A428" s="37"/>
      <c r="B428" s="35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</row>
    <row r="429" spans="1:15" ht="15.75" customHeight="1" x14ac:dyDescent="0.35">
      <c r="A429" s="37"/>
      <c r="B429" s="35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</row>
    <row r="430" spans="1:15" ht="15.75" customHeight="1" x14ac:dyDescent="0.35">
      <c r="A430" s="37"/>
      <c r="B430" s="35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</row>
    <row r="431" spans="1:15" ht="15.75" customHeight="1" x14ac:dyDescent="0.35">
      <c r="A431" s="37"/>
      <c r="B431" s="35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</row>
    <row r="432" spans="1:15" ht="15.75" customHeight="1" x14ac:dyDescent="0.35">
      <c r="A432" s="37"/>
      <c r="B432" s="35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</row>
    <row r="433" spans="1:15" ht="15.75" customHeight="1" x14ac:dyDescent="0.35">
      <c r="A433" s="37"/>
      <c r="B433" s="35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</row>
    <row r="434" spans="1:15" ht="15.75" customHeight="1" x14ac:dyDescent="0.35">
      <c r="A434" s="37"/>
      <c r="B434" s="35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</row>
    <row r="435" spans="1:15" ht="15.75" customHeight="1" x14ac:dyDescent="0.35">
      <c r="A435" s="37"/>
      <c r="B435" s="35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</row>
    <row r="436" spans="1:15" ht="15.75" customHeight="1" x14ac:dyDescent="0.35">
      <c r="A436" s="37"/>
      <c r="B436" s="35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</row>
    <row r="437" spans="1:15" ht="15.75" customHeight="1" x14ac:dyDescent="0.35">
      <c r="A437" s="37"/>
      <c r="B437" s="35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</row>
    <row r="438" spans="1:15" ht="15.75" customHeight="1" x14ac:dyDescent="0.35">
      <c r="A438" s="37"/>
      <c r="B438" s="35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</row>
    <row r="439" spans="1:15" ht="15.75" customHeight="1" x14ac:dyDescent="0.35">
      <c r="A439" s="37"/>
      <c r="B439" s="35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</row>
    <row r="440" spans="1:15" ht="15.75" customHeight="1" x14ac:dyDescent="0.35">
      <c r="A440" s="37"/>
      <c r="B440" s="35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</row>
    <row r="441" spans="1:15" ht="15.75" customHeight="1" x14ac:dyDescent="0.35">
      <c r="A441" s="37"/>
      <c r="B441" s="35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</row>
    <row r="442" spans="1:15" ht="15.75" customHeight="1" x14ac:dyDescent="0.35">
      <c r="A442" s="37"/>
      <c r="B442" s="35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</row>
    <row r="443" spans="1:15" ht="15.75" customHeight="1" x14ac:dyDescent="0.35">
      <c r="A443" s="37"/>
      <c r="B443" s="35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</row>
    <row r="444" spans="1:15" ht="15.75" customHeight="1" x14ac:dyDescent="0.35">
      <c r="A444" s="37"/>
      <c r="B444" s="35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</row>
    <row r="445" spans="1:15" ht="15.75" customHeight="1" x14ac:dyDescent="0.35">
      <c r="A445" s="37"/>
      <c r="B445" s="35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</row>
    <row r="446" spans="1:15" ht="15.75" customHeight="1" x14ac:dyDescent="0.35">
      <c r="A446" s="37"/>
      <c r="B446" s="35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</row>
    <row r="447" spans="1:15" ht="15.75" customHeight="1" x14ac:dyDescent="0.35">
      <c r="A447" s="37"/>
      <c r="B447" s="35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</row>
    <row r="448" spans="1:15" ht="15.75" customHeight="1" x14ac:dyDescent="0.35">
      <c r="A448" s="37"/>
      <c r="B448" s="35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</row>
    <row r="449" spans="1:15" ht="15.75" customHeight="1" x14ac:dyDescent="0.35">
      <c r="A449" s="37"/>
      <c r="B449" s="35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</row>
    <row r="450" spans="1:15" ht="15.75" customHeight="1" x14ac:dyDescent="0.35">
      <c r="A450" s="37"/>
      <c r="B450" s="35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</row>
    <row r="451" spans="1:15" ht="15.75" customHeight="1" x14ac:dyDescent="0.35">
      <c r="A451" s="37"/>
      <c r="B451" s="35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</row>
    <row r="452" spans="1:15" ht="15.75" customHeight="1" x14ac:dyDescent="0.35">
      <c r="A452" s="37"/>
      <c r="B452" s="35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</row>
    <row r="453" spans="1:15" ht="15.75" customHeight="1" x14ac:dyDescent="0.35">
      <c r="A453" s="37"/>
      <c r="B453" s="35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</row>
    <row r="454" spans="1:15" ht="15.75" customHeight="1" x14ac:dyDescent="0.35">
      <c r="A454" s="37"/>
      <c r="B454" s="35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</row>
    <row r="455" spans="1:15" ht="15.75" customHeight="1" x14ac:dyDescent="0.35">
      <c r="A455" s="37"/>
      <c r="B455" s="35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</row>
    <row r="456" spans="1:15" ht="15.75" customHeight="1" x14ac:dyDescent="0.35">
      <c r="A456" s="37"/>
      <c r="B456" s="35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</row>
    <row r="457" spans="1:15" ht="15.75" customHeight="1" x14ac:dyDescent="0.35">
      <c r="A457" s="37"/>
      <c r="B457" s="35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</row>
    <row r="458" spans="1:15" ht="15.75" customHeight="1" x14ac:dyDescent="0.35">
      <c r="A458" s="37"/>
      <c r="B458" s="35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</row>
    <row r="459" spans="1:15" ht="15.75" customHeight="1" x14ac:dyDescent="0.35">
      <c r="A459" s="37"/>
      <c r="B459" s="35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</row>
    <row r="460" spans="1:15" ht="15.75" customHeight="1" x14ac:dyDescent="0.35">
      <c r="A460" s="37"/>
      <c r="B460" s="35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</row>
    <row r="461" spans="1:15" ht="15.75" customHeight="1" x14ac:dyDescent="0.35">
      <c r="A461" s="37"/>
      <c r="B461" s="35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</row>
    <row r="462" spans="1:15" ht="15.75" customHeight="1" x14ac:dyDescent="0.35">
      <c r="A462" s="37"/>
      <c r="B462" s="35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</row>
    <row r="463" spans="1:15" ht="15.75" customHeight="1" x14ac:dyDescent="0.35">
      <c r="A463" s="37"/>
      <c r="B463" s="35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</row>
    <row r="464" spans="1:15" ht="15.75" customHeight="1" x14ac:dyDescent="0.35">
      <c r="A464" s="37"/>
      <c r="B464" s="35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</row>
    <row r="465" spans="1:15" ht="15.75" customHeight="1" x14ac:dyDescent="0.35">
      <c r="A465" s="37"/>
      <c r="B465" s="35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</row>
    <row r="466" spans="1:15" ht="15.75" customHeight="1" x14ac:dyDescent="0.35">
      <c r="A466" s="37"/>
      <c r="B466" s="35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</row>
    <row r="467" spans="1:15" ht="15.75" customHeight="1" x14ac:dyDescent="0.35">
      <c r="A467" s="37"/>
      <c r="B467" s="35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</row>
    <row r="468" spans="1:15" ht="15.75" customHeight="1" x14ac:dyDescent="0.35">
      <c r="A468" s="37"/>
      <c r="B468" s="35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</row>
    <row r="469" spans="1:15" ht="15.75" customHeight="1" x14ac:dyDescent="0.35">
      <c r="A469" s="37"/>
      <c r="B469" s="35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</row>
    <row r="470" spans="1:15" ht="15.75" customHeight="1" x14ac:dyDescent="0.35">
      <c r="A470" s="37"/>
      <c r="B470" s="35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</row>
    <row r="471" spans="1:15" ht="15.75" customHeight="1" x14ac:dyDescent="0.35">
      <c r="A471" s="37"/>
      <c r="B471" s="35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</row>
    <row r="472" spans="1:15" ht="15.75" customHeight="1" x14ac:dyDescent="0.35">
      <c r="A472" s="37"/>
      <c r="B472" s="35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</row>
    <row r="473" spans="1:15" ht="15.75" customHeight="1" x14ac:dyDescent="0.35">
      <c r="A473" s="37"/>
      <c r="B473" s="35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</row>
    <row r="474" spans="1:15" ht="15.75" customHeight="1" x14ac:dyDescent="0.35">
      <c r="A474" s="37"/>
      <c r="B474" s="35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</row>
    <row r="475" spans="1:15" ht="15.75" customHeight="1" x14ac:dyDescent="0.35">
      <c r="A475" s="37"/>
      <c r="B475" s="35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</row>
    <row r="476" spans="1:15" ht="15.75" customHeight="1" x14ac:dyDescent="0.35">
      <c r="A476" s="37"/>
      <c r="B476" s="35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</row>
    <row r="477" spans="1:15" ht="15.75" customHeight="1" x14ac:dyDescent="0.35">
      <c r="A477" s="37"/>
      <c r="B477" s="35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</row>
    <row r="478" spans="1:15" ht="15.75" customHeight="1" x14ac:dyDescent="0.35">
      <c r="A478" s="37"/>
      <c r="B478" s="35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</row>
    <row r="479" spans="1:15" ht="15.75" customHeight="1" x14ac:dyDescent="0.35">
      <c r="A479" s="37"/>
      <c r="B479" s="35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</row>
    <row r="480" spans="1:15" ht="15.75" customHeight="1" x14ac:dyDescent="0.35">
      <c r="A480" s="37"/>
      <c r="B480" s="35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</row>
    <row r="481" spans="1:15" ht="15.75" customHeight="1" x14ac:dyDescent="0.35">
      <c r="A481" s="37"/>
      <c r="B481" s="35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</row>
    <row r="482" spans="1:15" ht="15.75" customHeight="1" x14ac:dyDescent="0.35">
      <c r="A482" s="37"/>
      <c r="B482" s="35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</row>
    <row r="483" spans="1:15" ht="15.75" customHeight="1" x14ac:dyDescent="0.35">
      <c r="A483" s="37"/>
      <c r="B483" s="35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</row>
    <row r="484" spans="1:15" ht="15.75" customHeight="1" x14ac:dyDescent="0.35">
      <c r="A484" s="37"/>
      <c r="B484" s="35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</row>
    <row r="485" spans="1:15" ht="15.75" customHeight="1" x14ac:dyDescent="0.35">
      <c r="A485" s="37"/>
      <c r="B485" s="35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</row>
    <row r="486" spans="1:15" ht="15.75" customHeight="1" x14ac:dyDescent="0.35">
      <c r="A486" s="37"/>
      <c r="B486" s="35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</row>
    <row r="487" spans="1:15" ht="15.75" customHeight="1" x14ac:dyDescent="0.35">
      <c r="A487" s="37"/>
      <c r="B487" s="35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</row>
    <row r="488" spans="1:15" ht="15.75" customHeight="1" x14ac:dyDescent="0.35">
      <c r="A488" s="37"/>
      <c r="B488" s="35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</row>
    <row r="489" spans="1:15" ht="15.75" customHeight="1" x14ac:dyDescent="0.35">
      <c r="A489" s="37"/>
      <c r="B489" s="35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</row>
    <row r="490" spans="1:15" ht="15.75" customHeight="1" x14ac:dyDescent="0.35">
      <c r="A490" s="37"/>
      <c r="B490" s="35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</row>
    <row r="491" spans="1:15" ht="15.75" customHeight="1" x14ac:dyDescent="0.35">
      <c r="A491" s="37"/>
      <c r="B491" s="35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</row>
    <row r="492" spans="1:15" ht="15.75" customHeight="1" x14ac:dyDescent="0.35">
      <c r="A492" s="37"/>
      <c r="B492" s="35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</row>
    <row r="493" spans="1:15" ht="15.75" customHeight="1" x14ac:dyDescent="0.35">
      <c r="A493" s="37"/>
      <c r="B493" s="35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</row>
    <row r="494" spans="1:15" ht="15.75" customHeight="1" x14ac:dyDescent="0.35">
      <c r="A494" s="37"/>
      <c r="B494" s="35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</row>
    <row r="495" spans="1:15" ht="15.75" customHeight="1" x14ac:dyDescent="0.35">
      <c r="A495" s="37"/>
      <c r="B495" s="35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</row>
    <row r="496" spans="1:15" ht="15.75" customHeight="1" x14ac:dyDescent="0.35">
      <c r="A496" s="37"/>
      <c r="B496" s="35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</row>
    <row r="497" spans="1:15" ht="15.75" customHeight="1" x14ac:dyDescent="0.35">
      <c r="A497" s="37"/>
      <c r="B497" s="35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</row>
    <row r="498" spans="1:15" ht="15.75" customHeight="1" x14ac:dyDescent="0.35">
      <c r="A498" s="37"/>
      <c r="B498" s="35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</row>
    <row r="499" spans="1:15" ht="15.75" customHeight="1" x14ac:dyDescent="0.35">
      <c r="A499" s="37"/>
      <c r="B499" s="35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</row>
    <row r="500" spans="1:15" ht="15.75" customHeight="1" x14ac:dyDescent="0.35">
      <c r="A500" s="37"/>
      <c r="B500" s="35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</row>
    <row r="501" spans="1:15" ht="15.75" customHeight="1" x14ac:dyDescent="0.35">
      <c r="A501" s="37"/>
      <c r="B501" s="35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</row>
    <row r="502" spans="1:15" ht="15.75" customHeight="1" x14ac:dyDescent="0.35">
      <c r="A502" s="37"/>
      <c r="B502" s="35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</row>
    <row r="503" spans="1:15" ht="15.75" customHeight="1" x14ac:dyDescent="0.35">
      <c r="A503" s="37"/>
      <c r="B503" s="35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</row>
    <row r="504" spans="1:15" ht="15.75" customHeight="1" x14ac:dyDescent="0.35">
      <c r="A504" s="37"/>
      <c r="B504" s="35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</row>
    <row r="505" spans="1:15" ht="15.75" customHeight="1" x14ac:dyDescent="0.35">
      <c r="A505" s="37"/>
      <c r="B505" s="35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</row>
    <row r="506" spans="1:15" ht="15.75" customHeight="1" x14ac:dyDescent="0.35">
      <c r="A506" s="37"/>
      <c r="B506" s="35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</row>
    <row r="507" spans="1:15" ht="15.75" customHeight="1" x14ac:dyDescent="0.35">
      <c r="A507" s="37"/>
      <c r="B507" s="35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</row>
    <row r="508" spans="1:15" ht="15.75" customHeight="1" x14ac:dyDescent="0.35">
      <c r="A508" s="37"/>
      <c r="B508" s="35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</row>
    <row r="509" spans="1:15" ht="15.75" customHeight="1" x14ac:dyDescent="0.35">
      <c r="A509" s="37"/>
      <c r="B509" s="35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</row>
    <row r="510" spans="1:15" ht="15.75" customHeight="1" x14ac:dyDescent="0.35">
      <c r="A510" s="37"/>
      <c r="B510" s="35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</row>
    <row r="511" spans="1:15" ht="15.75" customHeight="1" x14ac:dyDescent="0.35">
      <c r="A511" s="37"/>
      <c r="B511" s="35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</row>
    <row r="512" spans="1:15" ht="15.75" customHeight="1" x14ac:dyDescent="0.35">
      <c r="A512" s="37"/>
      <c r="B512" s="35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</row>
    <row r="513" spans="1:15" ht="15.75" customHeight="1" x14ac:dyDescent="0.35">
      <c r="A513" s="37"/>
      <c r="B513" s="35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</row>
    <row r="514" spans="1:15" ht="15.75" customHeight="1" x14ac:dyDescent="0.35">
      <c r="A514" s="37"/>
      <c r="B514" s="35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</row>
    <row r="515" spans="1:15" ht="15.75" customHeight="1" x14ac:dyDescent="0.35">
      <c r="A515" s="37"/>
      <c r="B515" s="35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</row>
    <row r="516" spans="1:15" ht="15.75" customHeight="1" x14ac:dyDescent="0.35">
      <c r="A516" s="37"/>
      <c r="B516" s="35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</row>
    <row r="517" spans="1:15" ht="15.75" customHeight="1" x14ac:dyDescent="0.35">
      <c r="A517" s="37"/>
      <c r="B517" s="35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</row>
    <row r="518" spans="1:15" ht="15.75" customHeight="1" x14ac:dyDescent="0.35">
      <c r="A518" s="37"/>
      <c r="B518" s="35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</row>
    <row r="519" spans="1:15" ht="15.75" customHeight="1" x14ac:dyDescent="0.35">
      <c r="A519" s="37"/>
      <c r="B519" s="35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</row>
    <row r="520" spans="1:15" ht="15.75" customHeight="1" x14ac:dyDescent="0.35">
      <c r="A520" s="37"/>
      <c r="B520" s="35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</row>
    <row r="521" spans="1:15" ht="15.75" customHeight="1" x14ac:dyDescent="0.35">
      <c r="A521" s="37"/>
      <c r="B521" s="35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</row>
    <row r="522" spans="1:15" ht="15.75" customHeight="1" x14ac:dyDescent="0.35">
      <c r="A522" s="37"/>
      <c r="B522" s="35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</row>
    <row r="523" spans="1:15" ht="15.75" customHeight="1" x14ac:dyDescent="0.35">
      <c r="A523" s="37"/>
      <c r="B523" s="35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</row>
    <row r="524" spans="1:15" ht="15.75" customHeight="1" x14ac:dyDescent="0.35">
      <c r="A524" s="37"/>
      <c r="B524" s="35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</row>
    <row r="525" spans="1:15" ht="15.75" customHeight="1" x14ac:dyDescent="0.35">
      <c r="A525" s="37"/>
      <c r="B525" s="35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</row>
    <row r="526" spans="1:15" ht="15.75" customHeight="1" x14ac:dyDescent="0.35">
      <c r="A526" s="37"/>
      <c r="B526" s="35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</row>
    <row r="527" spans="1:15" ht="15.75" customHeight="1" x14ac:dyDescent="0.35">
      <c r="A527" s="37"/>
      <c r="B527" s="35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</row>
    <row r="528" spans="1:15" ht="15.75" customHeight="1" x14ac:dyDescent="0.35">
      <c r="A528" s="37"/>
      <c r="B528" s="35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</row>
    <row r="529" spans="1:15" ht="15.75" customHeight="1" x14ac:dyDescent="0.35">
      <c r="A529" s="37"/>
      <c r="B529" s="35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</row>
    <row r="530" spans="1:15" ht="15.75" customHeight="1" x14ac:dyDescent="0.35">
      <c r="A530" s="37"/>
      <c r="B530" s="35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</row>
    <row r="531" spans="1:15" ht="15.75" customHeight="1" x14ac:dyDescent="0.35">
      <c r="A531" s="37"/>
      <c r="B531" s="35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</row>
    <row r="532" spans="1:15" ht="15.75" customHeight="1" x14ac:dyDescent="0.35">
      <c r="A532" s="37"/>
      <c r="B532" s="35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</row>
    <row r="533" spans="1:15" ht="15.75" customHeight="1" x14ac:dyDescent="0.35">
      <c r="A533" s="37"/>
      <c r="B533" s="35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</row>
    <row r="534" spans="1:15" ht="15.75" customHeight="1" x14ac:dyDescent="0.35">
      <c r="A534" s="37"/>
      <c r="B534" s="35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</row>
    <row r="535" spans="1:15" ht="15.75" customHeight="1" x14ac:dyDescent="0.35">
      <c r="A535" s="37"/>
      <c r="B535" s="35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</row>
    <row r="536" spans="1:15" ht="15.75" customHeight="1" x14ac:dyDescent="0.35">
      <c r="A536" s="37"/>
      <c r="B536" s="35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</row>
    <row r="537" spans="1:15" ht="15.75" customHeight="1" x14ac:dyDescent="0.35">
      <c r="A537" s="37"/>
      <c r="B537" s="35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</row>
    <row r="538" spans="1:15" ht="15.75" customHeight="1" x14ac:dyDescent="0.35">
      <c r="A538" s="37"/>
      <c r="B538" s="35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</row>
    <row r="539" spans="1:15" ht="15.75" customHeight="1" x14ac:dyDescent="0.35">
      <c r="A539" s="37"/>
      <c r="B539" s="35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</row>
    <row r="540" spans="1:15" ht="15.75" customHeight="1" x14ac:dyDescent="0.35">
      <c r="A540" s="37"/>
      <c r="B540" s="35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</row>
    <row r="541" spans="1:15" ht="15.75" customHeight="1" x14ac:dyDescent="0.35">
      <c r="A541" s="37"/>
      <c r="B541" s="35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</row>
    <row r="542" spans="1:15" ht="15.75" customHeight="1" x14ac:dyDescent="0.35">
      <c r="A542" s="37"/>
      <c r="B542" s="35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</row>
    <row r="543" spans="1:15" ht="15.75" customHeight="1" x14ac:dyDescent="0.35">
      <c r="A543" s="37"/>
      <c r="B543" s="35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</row>
    <row r="544" spans="1:15" ht="15.75" customHeight="1" x14ac:dyDescent="0.35">
      <c r="A544" s="37"/>
      <c r="B544" s="35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</row>
    <row r="545" spans="1:15" ht="15.75" customHeight="1" x14ac:dyDescent="0.35">
      <c r="A545" s="37"/>
      <c r="B545" s="35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</row>
    <row r="546" spans="1:15" ht="15.75" customHeight="1" x14ac:dyDescent="0.35">
      <c r="A546" s="37"/>
      <c r="B546" s="35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</row>
    <row r="547" spans="1:15" ht="15.75" customHeight="1" x14ac:dyDescent="0.35">
      <c r="A547" s="37"/>
      <c r="B547" s="35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</row>
    <row r="548" spans="1:15" ht="15.75" customHeight="1" x14ac:dyDescent="0.35">
      <c r="A548" s="37"/>
      <c r="B548" s="35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</row>
    <row r="549" spans="1:15" ht="15.75" customHeight="1" x14ac:dyDescent="0.35">
      <c r="A549" s="37"/>
      <c r="B549" s="35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</row>
    <row r="550" spans="1:15" ht="15.75" customHeight="1" x14ac:dyDescent="0.35">
      <c r="A550" s="37"/>
      <c r="B550" s="35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</row>
    <row r="551" spans="1:15" ht="15.75" customHeight="1" x14ac:dyDescent="0.35">
      <c r="A551" s="37"/>
      <c r="B551" s="35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</row>
    <row r="552" spans="1:15" ht="15.75" customHeight="1" x14ac:dyDescent="0.35">
      <c r="A552" s="37"/>
      <c r="B552" s="35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</row>
    <row r="553" spans="1:15" ht="15.75" customHeight="1" x14ac:dyDescent="0.35">
      <c r="A553" s="37"/>
      <c r="B553" s="35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</row>
    <row r="554" spans="1:15" ht="15.75" customHeight="1" x14ac:dyDescent="0.35">
      <c r="A554" s="37"/>
      <c r="B554" s="35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</row>
    <row r="555" spans="1:15" ht="15.75" customHeight="1" x14ac:dyDescent="0.35">
      <c r="A555" s="37"/>
      <c r="B555" s="35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</row>
    <row r="556" spans="1:15" ht="15.75" customHeight="1" x14ac:dyDescent="0.35">
      <c r="A556" s="37"/>
      <c r="B556" s="35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</row>
    <row r="557" spans="1:15" ht="15.75" customHeight="1" x14ac:dyDescent="0.35">
      <c r="A557" s="37"/>
      <c r="B557" s="35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</row>
    <row r="558" spans="1:15" ht="15.75" customHeight="1" x14ac:dyDescent="0.35">
      <c r="A558" s="37"/>
      <c r="B558" s="35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</row>
    <row r="559" spans="1:15" ht="15.75" customHeight="1" x14ac:dyDescent="0.35">
      <c r="A559" s="37"/>
      <c r="B559" s="35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</row>
    <row r="560" spans="1:15" ht="15.75" customHeight="1" x14ac:dyDescent="0.35">
      <c r="A560" s="37"/>
      <c r="B560" s="35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</row>
    <row r="561" spans="1:15" ht="15.75" customHeight="1" x14ac:dyDescent="0.35">
      <c r="A561" s="37"/>
      <c r="B561" s="35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</row>
    <row r="562" spans="1:15" ht="15.75" customHeight="1" x14ac:dyDescent="0.35">
      <c r="A562" s="37"/>
      <c r="B562" s="35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</row>
    <row r="563" spans="1:15" ht="15.75" customHeight="1" x14ac:dyDescent="0.35">
      <c r="A563" s="37"/>
      <c r="B563" s="35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</row>
    <row r="564" spans="1:15" ht="15.75" customHeight="1" x14ac:dyDescent="0.35">
      <c r="A564" s="37"/>
      <c r="B564" s="35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</row>
    <row r="565" spans="1:15" ht="15.75" customHeight="1" x14ac:dyDescent="0.35">
      <c r="A565" s="37"/>
      <c r="B565" s="35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</row>
    <row r="566" spans="1:15" ht="15.75" customHeight="1" x14ac:dyDescent="0.35">
      <c r="A566" s="37"/>
      <c r="B566" s="35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</row>
    <row r="567" spans="1:15" ht="15.75" customHeight="1" x14ac:dyDescent="0.35">
      <c r="A567" s="37"/>
      <c r="B567" s="35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</row>
    <row r="568" spans="1:15" ht="15.75" customHeight="1" x14ac:dyDescent="0.35">
      <c r="A568" s="37"/>
      <c r="B568" s="35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</row>
    <row r="569" spans="1:15" ht="15.75" customHeight="1" x14ac:dyDescent="0.35">
      <c r="A569" s="37"/>
      <c r="B569" s="35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</row>
    <row r="570" spans="1:15" ht="15.75" customHeight="1" x14ac:dyDescent="0.35">
      <c r="A570" s="37"/>
      <c r="B570" s="35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</row>
    <row r="571" spans="1:15" ht="15.75" customHeight="1" x14ac:dyDescent="0.35">
      <c r="A571" s="37"/>
      <c r="B571" s="35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</row>
    <row r="572" spans="1:15" ht="15.75" customHeight="1" x14ac:dyDescent="0.35">
      <c r="A572" s="37"/>
      <c r="B572" s="35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</row>
    <row r="573" spans="1:15" ht="15.75" customHeight="1" x14ac:dyDescent="0.35">
      <c r="A573" s="37"/>
      <c r="B573" s="35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</row>
    <row r="574" spans="1:15" ht="15.75" customHeight="1" x14ac:dyDescent="0.35">
      <c r="A574" s="37"/>
      <c r="B574" s="35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</row>
    <row r="575" spans="1:15" ht="15.75" customHeight="1" x14ac:dyDescent="0.35">
      <c r="A575" s="37"/>
      <c r="B575" s="35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</row>
    <row r="576" spans="1:15" ht="15.75" customHeight="1" x14ac:dyDescent="0.35">
      <c r="A576" s="37"/>
      <c r="B576" s="35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</row>
    <row r="577" spans="1:15" ht="15.75" customHeight="1" x14ac:dyDescent="0.35">
      <c r="A577" s="37"/>
      <c r="B577" s="35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</row>
    <row r="578" spans="1:15" ht="15.75" customHeight="1" x14ac:dyDescent="0.35">
      <c r="A578" s="37"/>
      <c r="B578" s="35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</row>
    <row r="579" spans="1:15" ht="15.75" customHeight="1" x14ac:dyDescent="0.35">
      <c r="A579" s="37"/>
      <c r="B579" s="35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</row>
    <row r="580" spans="1:15" ht="15.75" customHeight="1" x14ac:dyDescent="0.35">
      <c r="A580" s="37"/>
      <c r="B580" s="35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</row>
    <row r="581" spans="1:15" ht="15.75" customHeight="1" x14ac:dyDescent="0.35">
      <c r="A581" s="37"/>
      <c r="B581" s="35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</row>
    <row r="582" spans="1:15" ht="15.75" customHeight="1" x14ac:dyDescent="0.35">
      <c r="A582" s="37"/>
      <c r="B582" s="35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</row>
    <row r="583" spans="1:15" ht="15.75" customHeight="1" x14ac:dyDescent="0.35">
      <c r="A583" s="37"/>
      <c r="B583" s="35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</row>
    <row r="584" spans="1:15" ht="15.75" customHeight="1" x14ac:dyDescent="0.35">
      <c r="A584" s="37"/>
      <c r="B584" s="35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</row>
    <row r="585" spans="1:15" ht="15.75" customHeight="1" x14ac:dyDescent="0.35">
      <c r="A585" s="37"/>
      <c r="B585" s="35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</row>
    <row r="586" spans="1:15" ht="15.75" customHeight="1" x14ac:dyDescent="0.35">
      <c r="A586" s="37"/>
      <c r="B586" s="35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</row>
    <row r="587" spans="1:15" ht="15.75" customHeight="1" x14ac:dyDescent="0.35">
      <c r="A587" s="37"/>
      <c r="B587" s="35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</row>
    <row r="588" spans="1:15" ht="15.75" customHeight="1" x14ac:dyDescent="0.35">
      <c r="A588" s="37"/>
      <c r="B588" s="35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</row>
    <row r="589" spans="1:15" ht="15.75" customHeight="1" x14ac:dyDescent="0.35">
      <c r="A589" s="37"/>
      <c r="B589" s="35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</row>
    <row r="590" spans="1:15" ht="15.75" customHeight="1" x14ac:dyDescent="0.35">
      <c r="A590" s="37"/>
      <c r="B590" s="35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</row>
    <row r="591" spans="1:15" ht="15.75" customHeight="1" x14ac:dyDescent="0.35">
      <c r="A591" s="37"/>
      <c r="B591" s="35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</row>
    <row r="592" spans="1:15" ht="15.75" customHeight="1" x14ac:dyDescent="0.35">
      <c r="A592" s="37"/>
      <c r="B592" s="35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</row>
    <row r="593" spans="1:15" ht="15.75" customHeight="1" x14ac:dyDescent="0.35">
      <c r="A593" s="37"/>
      <c r="B593" s="35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</row>
    <row r="594" spans="1:15" ht="15.75" customHeight="1" x14ac:dyDescent="0.35">
      <c r="A594" s="37"/>
      <c r="B594" s="35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</row>
    <row r="595" spans="1:15" ht="15.75" customHeight="1" x14ac:dyDescent="0.35">
      <c r="A595" s="37"/>
      <c r="B595" s="35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</row>
    <row r="596" spans="1:15" ht="15.75" customHeight="1" x14ac:dyDescent="0.35">
      <c r="A596" s="37"/>
      <c r="B596" s="35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</row>
    <row r="597" spans="1:15" ht="15.75" customHeight="1" x14ac:dyDescent="0.35">
      <c r="A597" s="37"/>
      <c r="B597" s="35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</row>
    <row r="598" spans="1:15" ht="15.75" customHeight="1" x14ac:dyDescent="0.35">
      <c r="A598" s="37"/>
      <c r="B598" s="35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</row>
    <row r="599" spans="1:15" ht="15.75" customHeight="1" x14ac:dyDescent="0.35">
      <c r="A599" s="37"/>
      <c r="B599" s="35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</row>
    <row r="600" spans="1:15" ht="15.75" customHeight="1" x14ac:dyDescent="0.35">
      <c r="A600" s="37"/>
      <c r="B600" s="35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</row>
    <row r="601" spans="1:15" ht="15.75" customHeight="1" x14ac:dyDescent="0.35">
      <c r="A601" s="37"/>
      <c r="B601" s="35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</row>
    <row r="602" spans="1:15" ht="15.75" customHeight="1" x14ac:dyDescent="0.35">
      <c r="A602" s="37"/>
      <c r="B602" s="35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</row>
    <row r="603" spans="1:15" ht="15.75" customHeight="1" x14ac:dyDescent="0.35">
      <c r="A603" s="37"/>
      <c r="B603" s="35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</row>
    <row r="604" spans="1:15" ht="15.75" customHeight="1" x14ac:dyDescent="0.35">
      <c r="A604" s="37"/>
      <c r="B604" s="35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</row>
    <row r="605" spans="1:15" ht="15.75" customHeight="1" x14ac:dyDescent="0.35">
      <c r="A605" s="37"/>
      <c r="B605" s="35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</row>
    <row r="606" spans="1:15" ht="15.75" customHeight="1" x14ac:dyDescent="0.35">
      <c r="A606" s="37"/>
      <c r="B606" s="35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</row>
    <row r="607" spans="1:15" ht="15.75" customHeight="1" x14ac:dyDescent="0.35">
      <c r="A607" s="37"/>
      <c r="B607" s="35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</row>
    <row r="608" spans="1:15" ht="15.75" customHeight="1" x14ac:dyDescent="0.35">
      <c r="A608" s="37"/>
      <c r="B608" s="35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</row>
    <row r="609" spans="1:15" ht="15.75" customHeight="1" x14ac:dyDescent="0.35">
      <c r="A609" s="37"/>
      <c r="B609" s="35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</row>
    <row r="610" spans="1:15" ht="15.75" customHeight="1" x14ac:dyDescent="0.35">
      <c r="A610" s="37"/>
      <c r="B610" s="35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</row>
    <row r="611" spans="1:15" ht="15.75" customHeight="1" x14ac:dyDescent="0.35">
      <c r="A611" s="37"/>
      <c r="B611" s="35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</row>
    <row r="612" spans="1:15" ht="15.75" customHeight="1" x14ac:dyDescent="0.35">
      <c r="A612" s="37"/>
      <c r="B612" s="35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</row>
    <row r="613" spans="1:15" ht="15.75" customHeight="1" x14ac:dyDescent="0.35">
      <c r="A613" s="37"/>
      <c r="B613" s="35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</row>
    <row r="614" spans="1:15" ht="15.75" customHeight="1" x14ac:dyDescent="0.35">
      <c r="A614" s="37"/>
      <c r="B614" s="35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</row>
    <row r="615" spans="1:15" ht="15.75" customHeight="1" x14ac:dyDescent="0.35">
      <c r="A615" s="37"/>
      <c r="B615" s="35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</row>
    <row r="616" spans="1:15" ht="15.75" customHeight="1" x14ac:dyDescent="0.35">
      <c r="A616" s="37"/>
      <c r="B616" s="35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</row>
    <row r="617" spans="1:15" ht="15.75" customHeight="1" x14ac:dyDescent="0.35">
      <c r="A617" s="37"/>
      <c r="B617" s="35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</row>
    <row r="618" spans="1:15" ht="15.75" customHeight="1" x14ac:dyDescent="0.35">
      <c r="A618" s="37"/>
      <c r="B618" s="35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</row>
    <row r="619" spans="1:15" ht="15.75" customHeight="1" x14ac:dyDescent="0.35">
      <c r="A619" s="37"/>
      <c r="B619" s="35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</row>
    <row r="620" spans="1:15" ht="15.75" customHeight="1" x14ac:dyDescent="0.35">
      <c r="A620" s="37"/>
      <c r="B620" s="35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</row>
    <row r="621" spans="1:15" ht="15.75" customHeight="1" x14ac:dyDescent="0.35">
      <c r="A621" s="37"/>
      <c r="B621" s="35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</row>
    <row r="622" spans="1:15" ht="15.75" customHeight="1" x14ac:dyDescent="0.35">
      <c r="A622" s="37"/>
      <c r="B622" s="35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</row>
    <row r="623" spans="1:15" ht="15.75" customHeight="1" x14ac:dyDescent="0.35">
      <c r="A623" s="37"/>
      <c r="B623" s="35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</row>
    <row r="624" spans="1:15" ht="15.75" customHeight="1" x14ac:dyDescent="0.35">
      <c r="A624" s="37"/>
      <c r="B624" s="35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</row>
    <row r="625" spans="1:15" ht="15.75" customHeight="1" x14ac:dyDescent="0.35">
      <c r="A625" s="37"/>
      <c r="B625" s="35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</row>
    <row r="626" spans="1:15" ht="15.75" customHeight="1" x14ac:dyDescent="0.35">
      <c r="A626" s="37"/>
      <c r="B626" s="35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</row>
    <row r="627" spans="1:15" ht="15.75" customHeight="1" x14ac:dyDescent="0.35">
      <c r="A627" s="37"/>
      <c r="B627" s="35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</row>
    <row r="628" spans="1:15" ht="15.75" customHeight="1" x14ac:dyDescent="0.35">
      <c r="A628" s="37"/>
      <c r="B628" s="35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</row>
    <row r="629" spans="1:15" ht="15.75" customHeight="1" x14ac:dyDescent="0.35">
      <c r="A629" s="37"/>
      <c r="B629" s="35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</row>
    <row r="630" spans="1:15" ht="15.75" customHeight="1" x14ac:dyDescent="0.35">
      <c r="A630" s="37"/>
      <c r="B630" s="35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</row>
    <row r="631" spans="1:15" ht="15.75" customHeight="1" x14ac:dyDescent="0.35">
      <c r="A631" s="37"/>
      <c r="B631" s="35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</row>
    <row r="632" spans="1:15" ht="15.75" customHeight="1" x14ac:dyDescent="0.35">
      <c r="A632" s="37"/>
      <c r="B632" s="35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</row>
    <row r="633" spans="1:15" ht="15.75" customHeight="1" x14ac:dyDescent="0.35">
      <c r="A633" s="37"/>
      <c r="B633" s="35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</row>
    <row r="634" spans="1:15" ht="15.75" customHeight="1" x14ac:dyDescent="0.35">
      <c r="A634" s="37"/>
      <c r="B634" s="35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</row>
    <row r="635" spans="1:15" ht="15.75" customHeight="1" x14ac:dyDescent="0.35">
      <c r="A635" s="37"/>
      <c r="B635" s="35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</row>
    <row r="636" spans="1:15" ht="15.75" customHeight="1" x14ac:dyDescent="0.35">
      <c r="A636" s="37"/>
      <c r="B636" s="35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</row>
    <row r="637" spans="1:15" ht="15.75" customHeight="1" x14ac:dyDescent="0.35">
      <c r="A637" s="37"/>
      <c r="B637" s="35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</row>
    <row r="638" spans="1:15" ht="15.75" customHeight="1" x14ac:dyDescent="0.35">
      <c r="A638" s="37"/>
      <c r="B638" s="35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</row>
    <row r="639" spans="1:15" ht="15.75" customHeight="1" x14ac:dyDescent="0.35">
      <c r="A639" s="37"/>
      <c r="B639" s="35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</row>
    <row r="640" spans="1:15" ht="15.75" customHeight="1" x14ac:dyDescent="0.35">
      <c r="A640" s="37"/>
      <c r="B640" s="35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</row>
    <row r="641" spans="1:15" ht="15.75" customHeight="1" x14ac:dyDescent="0.35">
      <c r="A641" s="37"/>
      <c r="B641" s="35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</row>
    <row r="642" spans="1:15" ht="15.75" customHeight="1" x14ac:dyDescent="0.35">
      <c r="A642" s="37"/>
      <c r="B642" s="35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</row>
    <row r="643" spans="1:15" ht="15.75" customHeight="1" x14ac:dyDescent="0.35">
      <c r="A643" s="37"/>
      <c r="B643" s="35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</row>
    <row r="644" spans="1:15" ht="15.75" customHeight="1" x14ac:dyDescent="0.35">
      <c r="A644" s="37"/>
      <c r="B644" s="35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</row>
    <row r="645" spans="1:15" ht="15.75" customHeight="1" x14ac:dyDescent="0.35">
      <c r="A645" s="37"/>
      <c r="B645" s="35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</row>
    <row r="646" spans="1:15" ht="15.75" customHeight="1" x14ac:dyDescent="0.35">
      <c r="A646" s="37"/>
      <c r="B646" s="35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</row>
    <row r="647" spans="1:15" ht="15.75" customHeight="1" x14ac:dyDescent="0.35">
      <c r="A647" s="37"/>
      <c r="B647" s="35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</row>
    <row r="648" spans="1:15" ht="15.75" customHeight="1" x14ac:dyDescent="0.35">
      <c r="A648" s="37"/>
      <c r="B648" s="35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</row>
    <row r="649" spans="1:15" ht="15.75" customHeight="1" x14ac:dyDescent="0.35">
      <c r="A649" s="37"/>
      <c r="B649" s="35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</row>
    <row r="650" spans="1:15" ht="15.75" customHeight="1" x14ac:dyDescent="0.35">
      <c r="A650" s="37"/>
      <c r="B650" s="35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</row>
    <row r="651" spans="1:15" ht="15.75" customHeight="1" x14ac:dyDescent="0.35">
      <c r="A651" s="37"/>
      <c r="B651" s="35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</row>
    <row r="652" spans="1:15" ht="15.75" customHeight="1" x14ac:dyDescent="0.35">
      <c r="A652" s="37"/>
      <c r="B652" s="35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</row>
    <row r="653" spans="1:15" ht="15.75" customHeight="1" x14ac:dyDescent="0.35">
      <c r="A653" s="37"/>
      <c r="B653" s="35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</row>
    <row r="654" spans="1:15" ht="15.75" customHeight="1" x14ac:dyDescent="0.35">
      <c r="A654" s="37"/>
      <c r="B654" s="35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</row>
    <row r="655" spans="1:15" ht="15.75" customHeight="1" x14ac:dyDescent="0.35">
      <c r="A655" s="37"/>
      <c r="B655" s="35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</row>
    <row r="656" spans="1:15" ht="15.75" customHeight="1" x14ac:dyDescent="0.35">
      <c r="A656" s="37"/>
      <c r="B656" s="35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</row>
    <row r="657" spans="1:15" ht="15.75" customHeight="1" x14ac:dyDescent="0.35">
      <c r="A657" s="37"/>
      <c r="B657" s="35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</row>
    <row r="658" spans="1:15" ht="15.75" customHeight="1" x14ac:dyDescent="0.35">
      <c r="A658" s="37"/>
      <c r="B658" s="35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</row>
    <row r="659" spans="1:15" ht="15.75" customHeight="1" x14ac:dyDescent="0.35">
      <c r="A659" s="37"/>
      <c r="B659" s="35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</row>
    <row r="660" spans="1:15" ht="15.75" customHeight="1" x14ac:dyDescent="0.35">
      <c r="A660" s="37"/>
      <c r="B660" s="35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</row>
    <row r="661" spans="1:15" ht="15.75" customHeight="1" x14ac:dyDescent="0.35">
      <c r="A661" s="37"/>
      <c r="B661" s="35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</row>
    <row r="662" spans="1:15" ht="15.75" customHeight="1" x14ac:dyDescent="0.35">
      <c r="A662" s="37"/>
      <c r="B662" s="35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</row>
    <row r="663" spans="1:15" ht="15.75" customHeight="1" x14ac:dyDescent="0.35">
      <c r="A663" s="37"/>
      <c r="B663" s="35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</row>
    <row r="664" spans="1:15" ht="15.75" customHeight="1" x14ac:dyDescent="0.35">
      <c r="A664" s="37"/>
      <c r="B664" s="35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</row>
    <row r="665" spans="1:15" ht="15.75" customHeight="1" x14ac:dyDescent="0.35">
      <c r="A665" s="37"/>
      <c r="B665" s="35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</row>
    <row r="666" spans="1:15" ht="15.75" customHeight="1" x14ac:dyDescent="0.35">
      <c r="A666" s="37"/>
      <c r="B666" s="35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</row>
    <row r="667" spans="1:15" ht="15.75" customHeight="1" x14ac:dyDescent="0.35">
      <c r="A667" s="37"/>
      <c r="B667" s="35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</row>
    <row r="668" spans="1:15" ht="15.75" customHeight="1" x14ac:dyDescent="0.35">
      <c r="A668" s="37"/>
      <c r="B668" s="35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</row>
    <row r="669" spans="1:15" ht="15.75" customHeight="1" x14ac:dyDescent="0.35">
      <c r="A669" s="37"/>
      <c r="B669" s="35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</row>
    <row r="670" spans="1:15" ht="15.75" customHeight="1" x14ac:dyDescent="0.35">
      <c r="A670" s="37"/>
      <c r="B670" s="35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</row>
    <row r="671" spans="1:15" ht="15.75" customHeight="1" x14ac:dyDescent="0.35">
      <c r="A671" s="37"/>
      <c r="B671" s="35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</row>
    <row r="672" spans="1:15" ht="15.75" customHeight="1" x14ac:dyDescent="0.35">
      <c r="A672" s="37"/>
      <c r="B672" s="35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</row>
    <row r="673" spans="1:15" ht="15.75" customHeight="1" x14ac:dyDescent="0.35">
      <c r="A673" s="37"/>
      <c r="B673" s="35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</row>
    <row r="674" spans="1:15" ht="15.75" customHeight="1" x14ac:dyDescent="0.35">
      <c r="A674" s="37"/>
      <c r="B674" s="35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</row>
    <row r="675" spans="1:15" ht="15.75" customHeight="1" x14ac:dyDescent="0.35">
      <c r="A675" s="37"/>
      <c r="B675" s="35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</row>
    <row r="676" spans="1:15" ht="15.75" customHeight="1" x14ac:dyDescent="0.35">
      <c r="A676" s="37"/>
      <c r="B676" s="35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</row>
    <row r="677" spans="1:15" ht="15.75" customHeight="1" x14ac:dyDescent="0.35">
      <c r="A677" s="37"/>
      <c r="B677" s="35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</row>
    <row r="678" spans="1:15" ht="15.75" customHeight="1" x14ac:dyDescent="0.35">
      <c r="A678" s="37"/>
      <c r="B678" s="35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</row>
    <row r="679" spans="1:15" ht="15.75" customHeight="1" x14ac:dyDescent="0.35">
      <c r="A679" s="37"/>
      <c r="B679" s="35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</row>
    <row r="680" spans="1:15" ht="15.75" customHeight="1" x14ac:dyDescent="0.35">
      <c r="A680" s="37"/>
      <c r="B680" s="35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</row>
    <row r="681" spans="1:15" ht="15.75" customHeight="1" x14ac:dyDescent="0.35">
      <c r="A681" s="37"/>
      <c r="B681" s="35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</row>
    <row r="682" spans="1:15" ht="15.75" customHeight="1" x14ac:dyDescent="0.35">
      <c r="A682" s="37"/>
      <c r="B682" s="35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</row>
    <row r="683" spans="1:15" ht="15.75" customHeight="1" x14ac:dyDescent="0.35">
      <c r="A683" s="37"/>
      <c r="B683" s="35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</row>
    <row r="684" spans="1:15" ht="15.75" customHeight="1" x14ac:dyDescent="0.35">
      <c r="A684" s="37"/>
      <c r="B684" s="35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</row>
    <row r="685" spans="1:15" ht="15.75" customHeight="1" x14ac:dyDescent="0.35">
      <c r="A685" s="37"/>
      <c r="B685" s="35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</row>
    <row r="686" spans="1:15" ht="15.75" customHeight="1" x14ac:dyDescent="0.35">
      <c r="A686" s="37"/>
      <c r="B686" s="35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</row>
    <row r="687" spans="1:15" ht="15.75" customHeight="1" x14ac:dyDescent="0.35">
      <c r="A687" s="37"/>
      <c r="B687" s="35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</row>
    <row r="688" spans="1:15" ht="15.75" customHeight="1" x14ac:dyDescent="0.35">
      <c r="A688" s="37"/>
      <c r="B688" s="35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</row>
    <row r="689" spans="1:15" ht="15.75" customHeight="1" x14ac:dyDescent="0.35">
      <c r="A689" s="37"/>
      <c r="B689" s="35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</row>
    <row r="690" spans="1:15" ht="15.75" customHeight="1" x14ac:dyDescent="0.35">
      <c r="A690" s="37"/>
      <c r="B690" s="35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</row>
    <row r="691" spans="1:15" ht="15.75" customHeight="1" x14ac:dyDescent="0.35">
      <c r="A691" s="37"/>
      <c r="B691" s="35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</row>
    <row r="692" spans="1:15" ht="15.75" customHeight="1" x14ac:dyDescent="0.35">
      <c r="A692" s="37"/>
      <c r="B692" s="35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</row>
    <row r="693" spans="1:15" ht="15.75" customHeight="1" x14ac:dyDescent="0.35">
      <c r="A693" s="37"/>
      <c r="B693" s="35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</row>
    <row r="694" spans="1:15" ht="15.75" customHeight="1" x14ac:dyDescent="0.35">
      <c r="A694" s="37"/>
      <c r="B694" s="35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</row>
    <row r="695" spans="1:15" ht="15.75" customHeight="1" x14ac:dyDescent="0.35">
      <c r="A695" s="37"/>
      <c r="B695" s="35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</row>
    <row r="696" spans="1:15" ht="15.75" customHeight="1" x14ac:dyDescent="0.35">
      <c r="A696" s="37"/>
      <c r="B696" s="35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</row>
    <row r="697" spans="1:15" ht="15.75" customHeight="1" x14ac:dyDescent="0.35">
      <c r="A697" s="37"/>
      <c r="B697" s="35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</row>
    <row r="698" spans="1:15" ht="15.75" customHeight="1" x14ac:dyDescent="0.35">
      <c r="A698" s="37"/>
      <c r="B698" s="35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</row>
    <row r="699" spans="1:15" ht="15.75" customHeight="1" x14ac:dyDescent="0.35">
      <c r="A699" s="37"/>
      <c r="B699" s="35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</row>
    <row r="700" spans="1:15" ht="15.75" customHeight="1" x14ac:dyDescent="0.35">
      <c r="A700" s="37"/>
      <c r="B700" s="35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</row>
    <row r="701" spans="1:15" ht="15.75" customHeight="1" x14ac:dyDescent="0.35">
      <c r="A701" s="37"/>
      <c r="B701" s="35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</row>
    <row r="702" spans="1:15" ht="15.75" customHeight="1" x14ac:dyDescent="0.35">
      <c r="A702" s="37"/>
      <c r="B702" s="35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</row>
    <row r="703" spans="1:15" ht="15.75" customHeight="1" x14ac:dyDescent="0.35">
      <c r="A703" s="37"/>
      <c r="B703" s="35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</row>
    <row r="704" spans="1:15" ht="15.75" customHeight="1" x14ac:dyDescent="0.35">
      <c r="A704" s="37"/>
      <c r="B704" s="35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</row>
    <row r="705" spans="1:15" ht="15.75" customHeight="1" x14ac:dyDescent="0.35">
      <c r="A705" s="37"/>
      <c r="B705" s="35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</row>
    <row r="706" spans="1:15" ht="15.75" customHeight="1" x14ac:dyDescent="0.35">
      <c r="A706" s="37"/>
      <c r="B706" s="35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</row>
    <row r="707" spans="1:15" ht="15.75" customHeight="1" x14ac:dyDescent="0.35">
      <c r="A707" s="37"/>
      <c r="B707" s="35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</row>
    <row r="708" spans="1:15" ht="15.75" customHeight="1" x14ac:dyDescent="0.35">
      <c r="A708" s="37"/>
      <c r="B708" s="35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</row>
    <row r="709" spans="1:15" ht="15.75" customHeight="1" x14ac:dyDescent="0.35">
      <c r="A709" s="37"/>
      <c r="B709" s="35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</row>
    <row r="710" spans="1:15" ht="15.75" customHeight="1" x14ac:dyDescent="0.35">
      <c r="A710" s="37"/>
      <c r="B710" s="35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</row>
    <row r="711" spans="1:15" ht="15.75" customHeight="1" x14ac:dyDescent="0.35">
      <c r="A711" s="37"/>
      <c r="B711" s="35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</row>
    <row r="712" spans="1:15" ht="15.75" customHeight="1" x14ac:dyDescent="0.35">
      <c r="A712" s="37"/>
      <c r="B712" s="35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</row>
    <row r="713" spans="1:15" ht="15.75" customHeight="1" x14ac:dyDescent="0.35">
      <c r="A713" s="37"/>
      <c r="B713" s="35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</row>
    <row r="714" spans="1:15" ht="15.75" customHeight="1" x14ac:dyDescent="0.35">
      <c r="A714" s="37"/>
      <c r="B714" s="35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</row>
    <row r="715" spans="1:15" ht="15.75" customHeight="1" x14ac:dyDescent="0.35">
      <c r="A715" s="37"/>
      <c r="B715" s="35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</row>
    <row r="716" spans="1:15" ht="15.75" customHeight="1" x14ac:dyDescent="0.35">
      <c r="A716" s="37"/>
      <c r="B716" s="35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</row>
    <row r="717" spans="1:15" ht="15.75" customHeight="1" x14ac:dyDescent="0.35">
      <c r="A717" s="37"/>
      <c r="B717" s="35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</row>
    <row r="718" spans="1:15" ht="15.75" customHeight="1" x14ac:dyDescent="0.35">
      <c r="A718" s="37"/>
      <c r="B718" s="35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</row>
    <row r="719" spans="1:15" ht="15.75" customHeight="1" x14ac:dyDescent="0.35">
      <c r="A719" s="37"/>
      <c r="B719" s="35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</row>
    <row r="720" spans="1:15" ht="15.75" customHeight="1" x14ac:dyDescent="0.35">
      <c r="A720" s="37"/>
      <c r="B720" s="35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</row>
    <row r="721" spans="1:15" ht="15.75" customHeight="1" x14ac:dyDescent="0.35">
      <c r="A721" s="37"/>
      <c r="B721" s="35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</row>
    <row r="722" spans="1:15" ht="15.75" customHeight="1" x14ac:dyDescent="0.35">
      <c r="A722" s="37"/>
      <c r="B722" s="35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</row>
    <row r="723" spans="1:15" ht="15.75" customHeight="1" x14ac:dyDescent="0.35">
      <c r="A723" s="37"/>
      <c r="B723" s="35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</row>
    <row r="724" spans="1:15" ht="15.75" customHeight="1" x14ac:dyDescent="0.35">
      <c r="A724" s="37"/>
      <c r="B724" s="35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</row>
    <row r="725" spans="1:15" ht="15.75" customHeight="1" x14ac:dyDescent="0.35">
      <c r="A725" s="37"/>
      <c r="B725" s="35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</row>
    <row r="726" spans="1:15" ht="15.75" customHeight="1" x14ac:dyDescent="0.35">
      <c r="A726" s="37"/>
      <c r="B726" s="35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</row>
    <row r="727" spans="1:15" ht="15.75" customHeight="1" x14ac:dyDescent="0.35">
      <c r="A727" s="37"/>
      <c r="B727" s="35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</row>
    <row r="728" spans="1:15" ht="15.75" customHeight="1" x14ac:dyDescent="0.35">
      <c r="A728" s="37"/>
      <c r="B728" s="35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</row>
    <row r="729" spans="1:15" ht="15.75" customHeight="1" x14ac:dyDescent="0.35">
      <c r="A729" s="37"/>
      <c r="B729" s="35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</row>
    <row r="730" spans="1:15" ht="15.75" customHeight="1" x14ac:dyDescent="0.35">
      <c r="A730" s="37"/>
      <c r="B730" s="35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</row>
    <row r="731" spans="1:15" ht="15.75" customHeight="1" x14ac:dyDescent="0.35">
      <c r="A731" s="37"/>
      <c r="B731" s="35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</row>
    <row r="732" spans="1:15" ht="15.75" customHeight="1" x14ac:dyDescent="0.35">
      <c r="A732" s="37"/>
      <c r="B732" s="35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</row>
    <row r="733" spans="1:15" ht="15.75" customHeight="1" x14ac:dyDescent="0.35">
      <c r="A733" s="37"/>
      <c r="B733" s="35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</row>
    <row r="734" spans="1:15" ht="15.75" customHeight="1" x14ac:dyDescent="0.35">
      <c r="A734" s="37"/>
      <c r="B734" s="35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</row>
    <row r="735" spans="1:15" ht="15.75" customHeight="1" x14ac:dyDescent="0.35">
      <c r="A735" s="37"/>
      <c r="B735" s="35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</row>
    <row r="736" spans="1:15" ht="15.75" customHeight="1" x14ac:dyDescent="0.35">
      <c r="A736" s="37"/>
      <c r="B736" s="35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</row>
    <row r="737" spans="1:15" ht="15.75" customHeight="1" x14ac:dyDescent="0.35">
      <c r="A737" s="37"/>
      <c r="B737" s="35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</row>
    <row r="738" spans="1:15" ht="15.75" customHeight="1" x14ac:dyDescent="0.35">
      <c r="A738" s="37"/>
      <c r="B738" s="35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</row>
    <row r="739" spans="1:15" ht="15.75" customHeight="1" x14ac:dyDescent="0.35">
      <c r="A739" s="37"/>
      <c r="B739" s="35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</row>
    <row r="740" spans="1:15" ht="15.75" customHeight="1" x14ac:dyDescent="0.35">
      <c r="A740" s="37"/>
      <c r="B740" s="35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</row>
    <row r="741" spans="1:15" ht="15.75" customHeight="1" x14ac:dyDescent="0.35">
      <c r="A741" s="37"/>
      <c r="B741" s="35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</row>
    <row r="742" spans="1:15" ht="15.75" customHeight="1" x14ac:dyDescent="0.35">
      <c r="A742" s="37"/>
      <c r="B742" s="35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</row>
    <row r="743" spans="1:15" ht="15.75" customHeight="1" x14ac:dyDescent="0.35">
      <c r="A743" s="37"/>
      <c r="B743" s="35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</row>
    <row r="744" spans="1:15" ht="15.75" customHeight="1" x14ac:dyDescent="0.35">
      <c r="A744" s="37"/>
      <c r="B744" s="35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</row>
    <row r="745" spans="1:15" ht="15.75" customHeight="1" x14ac:dyDescent="0.35">
      <c r="A745" s="37"/>
      <c r="B745" s="35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</row>
    <row r="746" spans="1:15" ht="15.75" customHeight="1" x14ac:dyDescent="0.35">
      <c r="A746" s="37"/>
      <c r="B746" s="35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</row>
    <row r="747" spans="1:15" ht="15.75" customHeight="1" x14ac:dyDescent="0.35">
      <c r="A747" s="37"/>
      <c r="B747" s="35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</row>
    <row r="748" spans="1:15" ht="15.75" customHeight="1" x14ac:dyDescent="0.35">
      <c r="A748" s="37"/>
      <c r="B748" s="35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</row>
    <row r="749" spans="1:15" ht="15.75" customHeight="1" x14ac:dyDescent="0.35">
      <c r="A749" s="37"/>
      <c r="B749" s="35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</row>
    <row r="750" spans="1:15" ht="15.75" customHeight="1" x14ac:dyDescent="0.35">
      <c r="A750" s="37"/>
      <c r="B750" s="35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</row>
    <row r="751" spans="1:15" ht="15.75" customHeight="1" x14ac:dyDescent="0.35">
      <c r="A751" s="37"/>
      <c r="B751" s="35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</row>
    <row r="752" spans="1:15" ht="15.75" customHeight="1" x14ac:dyDescent="0.35">
      <c r="A752" s="37"/>
      <c r="B752" s="35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</row>
    <row r="753" spans="1:15" ht="15.75" customHeight="1" x14ac:dyDescent="0.35">
      <c r="A753" s="37"/>
      <c r="B753" s="35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</row>
    <row r="754" spans="1:15" ht="15.75" customHeight="1" x14ac:dyDescent="0.35">
      <c r="A754" s="37"/>
      <c r="B754" s="35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</row>
    <row r="755" spans="1:15" ht="15.75" customHeight="1" x14ac:dyDescent="0.35">
      <c r="A755" s="37"/>
      <c r="B755" s="35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</row>
    <row r="756" spans="1:15" ht="15.75" customHeight="1" x14ac:dyDescent="0.35">
      <c r="A756" s="37"/>
      <c r="B756" s="35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</row>
    <row r="757" spans="1:15" ht="15.75" customHeight="1" x14ac:dyDescent="0.35">
      <c r="A757" s="37"/>
      <c r="B757" s="35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</row>
    <row r="758" spans="1:15" ht="15.75" customHeight="1" x14ac:dyDescent="0.35">
      <c r="A758" s="37"/>
      <c r="B758" s="35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</row>
    <row r="759" spans="1:15" ht="15.75" customHeight="1" x14ac:dyDescent="0.35">
      <c r="A759" s="37"/>
      <c r="B759" s="35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</row>
    <row r="760" spans="1:15" ht="15.75" customHeight="1" x14ac:dyDescent="0.35">
      <c r="A760" s="37"/>
      <c r="B760" s="35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</row>
    <row r="761" spans="1:15" ht="15.75" customHeight="1" x14ac:dyDescent="0.35">
      <c r="A761" s="37"/>
      <c r="B761" s="35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</row>
    <row r="762" spans="1:15" ht="15.75" customHeight="1" x14ac:dyDescent="0.35">
      <c r="A762" s="37"/>
      <c r="B762" s="35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</row>
    <row r="763" spans="1:15" ht="15.75" customHeight="1" x14ac:dyDescent="0.35">
      <c r="A763" s="37"/>
      <c r="B763" s="35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</row>
    <row r="764" spans="1:15" ht="15.75" customHeight="1" x14ac:dyDescent="0.35">
      <c r="A764" s="37"/>
      <c r="B764" s="35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</row>
    <row r="765" spans="1:15" ht="15.75" customHeight="1" x14ac:dyDescent="0.35">
      <c r="A765" s="37"/>
      <c r="B765" s="35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</row>
    <row r="766" spans="1:15" ht="15.75" customHeight="1" x14ac:dyDescent="0.35">
      <c r="A766" s="37"/>
      <c r="B766" s="35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</row>
    <row r="767" spans="1:15" ht="15.75" customHeight="1" x14ac:dyDescent="0.35">
      <c r="A767" s="37"/>
      <c r="B767" s="35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</row>
    <row r="768" spans="1:15" ht="15.75" customHeight="1" x14ac:dyDescent="0.35">
      <c r="A768" s="37"/>
      <c r="B768" s="35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</row>
    <row r="769" spans="1:15" ht="15.75" customHeight="1" x14ac:dyDescent="0.35">
      <c r="A769" s="37"/>
      <c r="B769" s="35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</row>
    <row r="770" spans="1:15" ht="15.75" customHeight="1" x14ac:dyDescent="0.35">
      <c r="A770" s="37"/>
      <c r="B770" s="35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</row>
    <row r="771" spans="1:15" ht="15.75" customHeight="1" x14ac:dyDescent="0.35">
      <c r="A771" s="37"/>
      <c r="B771" s="35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</row>
    <row r="772" spans="1:15" ht="15.75" customHeight="1" x14ac:dyDescent="0.35">
      <c r="A772" s="37"/>
      <c r="B772" s="35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</row>
    <row r="773" spans="1:15" ht="15.75" customHeight="1" x14ac:dyDescent="0.35">
      <c r="A773" s="37"/>
      <c r="B773" s="35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</row>
    <row r="774" spans="1:15" ht="15.75" customHeight="1" x14ac:dyDescent="0.35">
      <c r="A774" s="37"/>
      <c r="B774" s="35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</row>
    <row r="775" spans="1:15" ht="15.75" customHeight="1" x14ac:dyDescent="0.35">
      <c r="A775" s="37"/>
      <c r="B775" s="35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</row>
    <row r="776" spans="1:15" ht="15.75" customHeight="1" x14ac:dyDescent="0.35">
      <c r="A776" s="37"/>
      <c r="B776" s="35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</row>
    <row r="777" spans="1:15" ht="15.75" customHeight="1" x14ac:dyDescent="0.35">
      <c r="A777" s="37"/>
      <c r="B777" s="35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</row>
    <row r="778" spans="1:15" ht="15.75" customHeight="1" x14ac:dyDescent="0.35">
      <c r="A778" s="37"/>
      <c r="B778" s="35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</row>
    <row r="779" spans="1:15" ht="15.75" customHeight="1" x14ac:dyDescent="0.35">
      <c r="A779" s="37"/>
      <c r="B779" s="35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</row>
    <row r="780" spans="1:15" ht="15.75" customHeight="1" x14ac:dyDescent="0.35">
      <c r="A780" s="37"/>
      <c r="B780" s="35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</row>
    <row r="781" spans="1:15" ht="15.75" customHeight="1" x14ac:dyDescent="0.35">
      <c r="A781" s="37"/>
      <c r="B781" s="35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</row>
    <row r="782" spans="1:15" ht="15.75" customHeight="1" x14ac:dyDescent="0.35">
      <c r="A782" s="37"/>
      <c r="B782" s="35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</row>
    <row r="783" spans="1:15" ht="15.75" customHeight="1" x14ac:dyDescent="0.35">
      <c r="A783" s="37"/>
      <c r="B783" s="35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</row>
    <row r="784" spans="1:15" ht="15.75" customHeight="1" x14ac:dyDescent="0.35">
      <c r="A784" s="37"/>
      <c r="B784" s="35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</row>
    <row r="785" spans="1:15" ht="15.75" customHeight="1" x14ac:dyDescent="0.35">
      <c r="A785" s="37"/>
      <c r="B785" s="35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</row>
    <row r="786" spans="1:15" ht="15.75" customHeight="1" x14ac:dyDescent="0.35">
      <c r="A786" s="37"/>
      <c r="B786" s="35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</row>
    <row r="787" spans="1:15" ht="15.75" customHeight="1" x14ac:dyDescent="0.35">
      <c r="A787" s="37"/>
      <c r="B787" s="35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</row>
    <row r="788" spans="1:15" ht="15.75" customHeight="1" x14ac:dyDescent="0.35">
      <c r="A788" s="37"/>
      <c r="B788" s="35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</row>
    <row r="789" spans="1:15" ht="15.75" customHeight="1" x14ac:dyDescent="0.35">
      <c r="A789" s="37"/>
      <c r="B789" s="35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</row>
    <row r="790" spans="1:15" ht="15.75" customHeight="1" x14ac:dyDescent="0.35">
      <c r="A790" s="37"/>
      <c r="B790" s="35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</row>
    <row r="791" spans="1:15" ht="15.75" customHeight="1" x14ac:dyDescent="0.35">
      <c r="A791" s="37"/>
      <c r="B791" s="35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</row>
    <row r="792" spans="1:15" ht="15.75" customHeight="1" x14ac:dyDescent="0.35">
      <c r="A792" s="37"/>
      <c r="B792" s="35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</row>
    <row r="793" spans="1:15" ht="15.75" customHeight="1" x14ac:dyDescent="0.35">
      <c r="A793" s="37"/>
      <c r="B793" s="35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</row>
    <row r="794" spans="1:15" ht="15.75" customHeight="1" x14ac:dyDescent="0.35">
      <c r="A794" s="37"/>
      <c r="B794" s="35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</row>
    <row r="795" spans="1:15" ht="15.75" customHeight="1" x14ac:dyDescent="0.35">
      <c r="A795" s="37"/>
      <c r="B795" s="35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</row>
    <row r="796" spans="1:15" ht="15.75" customHeight="1" x14ac:dyDescent="0.35">
      <c r="A796" s="37"/>
      <c r="B796" s="35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</row>
    <row r="797" spans="1:15" ht="15.75" customHeight="1" x14ac:dyDescent="0.35">
      <c r="A797" s="37"/>
      <c r="B797" s="35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</row>
    <row r="798" spans="1:15" ht="15.75" customHeight="1" x14ac:dyDescent="0.35">
      <c r="A798" s="37"/>
      <c r="B798" s="35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</row>
    <row r="799" spans="1:15" ht="15.75" customHeight="1" x14ac:dyDescent="0.35">
      <c r="A799" s="37"/>
      <c r="B799" s="35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</row>
    <row r="800" spans="1:15" ht="15.75" customHeight="1" x14ac:dyDescent="0.35">
      <c r="A800" s="37"/>
      <c r="B800" s="35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</row>
    <row r="801" spans="1:15" ht="15.75" customHeight="1" x14ac:dyDescent="0.35">
      <c r="A801" s="37"/>
      <c r="B801" s="35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</row>
    <row r="802" spans="1:15" ht="15.75" customHeight="1" x14ac:dyDescent="0.35">
      <c r="A802" s="37"/>
      <c r="B802" s="35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</row>
    <row r="803" spans="1:15" ht="15.75" customHeight="1" x14ac:dyDescent="0.35">
      <c r="A803" s="37"/>
      <c r="B803" s="35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</row>
    <row r="804" spans="1:15" ht="15.75" customHeight="1" x14ac:dyDescent="0.35">
      <c r="A804" s="37"/>
      <c r="B804" s="35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</row>
    <row r="805" spans="1:15" ht="15.75" customHeight="1" x14ac:dyDescent="0.35">
      <c r="A805" s="37"/>
      <c r="B805" s="35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</row>
    <row r="806" spans="1:15" ht="15.75" customHeight="1" x14ac:dyDescent="0.35">
      <c r="A806" s="37"/>
      <c r="B806" s="35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</row>
    <row r="807" spans="1:15" ht="15.75" customHeight="1" x14ac:dyDescent="0.35">
      <c r="A807" s="37"/>
      <c r="B807" s="35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</row>
    <row r="808" spans="1:15" ht="15.75" customHeight="1" x14ac:dyDescent="0.35">
      <c r="A808" s="37"/>
      <c r="B808" s="35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</row>
    <row r="809" spans="1:15" ht="15.75" customHeight="1" x14ac:dyDescent="0.35">
      <c r="A809" s="37"/>
      <c r="B809" s="35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</row>
    <row r="810" spans="1:15" ht="15.75" customHeight="1" x14ac:dyDescent="0.35">
      <c r="A810" s="37"/>
      <c r="B810" s="35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</row>
    <row r="811" spans="1:15" ht="15.75" customHeight="1" x14ac:dyDescent="0.35">
      <c r="A811" s="37"/>
      <c r="B811" s="35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</row>
    <row r="812" spans="1:15" ht="15.75" customHeight="1" x14ac:dyDescent="0.35">
      <c r="A812" s="37"/>
      <c r="B812" s="35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</row>
    <row r="813" spans="1:15" ht="15.75" customHeight="1" x14ac:dyDescent="0.35">
      <c r="A813" s="37"/>
      <c r="B813" s="35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</row>
    <row r="814" spans="1:15" ht="15.75" customHeight="1" x14ac:dyDescent="0.35">
      <c r="A814" s="37"/>
      <c r="B814" s="35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</row>
    <row r="815" spans="1:15" ht="15.75" customHeight="1" x14ac:dyDescent="0.35">
      <c r="A815" s="37"/>
      <c r="B815" s="35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</row>
    <row r="816" spans="1:15" ht="15.75" customHeight="1" x14ac:dyDescent="0.35">
      <c r="A816" s="37"/>
      <c r="B816" s="35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</row>
    <row r="817" spans="1:15" ht="15.75" customHeight="1" x14ac:dyDescent="0.35">
      <c r="A817" s="37"/>
      <c r="B817" s="35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</row>
    <row r="818" spans="1:15" ht="15.75" customHeight="1" x14ac:dyDescent="0.35">
      <c r="A818" s="37"/>
      <c r="B818" s="35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</row>
    <row r="819" spans="1:15" ht="15.75" customHeight="1" x14ac:dyDescent="0.35">
      <c r="A819" s="37"/>
      <c r="B819" s="35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</row>
    <row r="820" spans="1:15" ht="15.75" customHeight="1" x14ac:dyDescent="0.35">
      <c r="A820" s="37"/>
      <c r="B820" s="35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</row>
    <row r="821" spans="1:15" ht="15.75" customHeight="1" x14ac:dyDescent="0.35">
      <c r="A821" s="37"/>
      <c r="B821" s="35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</row>
    <row r="822" spans="1:15" ht="15.75" customHeight="1" x14ac:dyDescent="0.35">
      <c r="A822" s="37"/>
      <c r="B822" s="35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</row>
    <row r="823" spans="1:15" ht="15.75" customHeight="1" x14ac:dyDescent="0.35">
      <c r="A823" s="37"/>
      <c r="B823" s="35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</row>
    <row r="824" spans="1:15" ht="15.75" customHeight="1" x14ac:dyDescent="0.35">
      <c r="A824" s="37"/>
      <c r="B824" s="35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</row>
    <row r="825" spans="1:15" ht="15.75" customHeight="1" x14ac:dyDescent="0.35">
      <c r="A825" s="37"/>
      <c r="B825" s="35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</row>
    <row r="826" spans="1:15" ht="15.75" customHeight="1" x14ac:dyDescent="0.35">
      <c r="A826" s="37"/>
      <c r="B826" s="35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</row>
    <row r="827" spans="1:15" ht="15.75" customHeight="1" x14ac:dyDescent="0.35">
      <c r="A827" s="37"/>
      <c r="B827" s="35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</row>
    <row r="828" spans="1:15" ht="15.75" customHeight="1" x14ac:dyDescent="0.35">
      <c r="A828" s="37"/>
      <c r="B828" s="35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</row>
    <row r="829" spans="1:15" ht="15.75" customHeight="1" x14ac:dyDescent="0.35">
      <c r="A829" s="37"/>
      <c r="B829" s="35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</row>
    <row r="830" spans="1:15" ht="15.75" customHeight="1" x14ac:dyDescent="0.35">
      <c r="A830" s="37"/>
      <c r="B830" s="35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</row>
    <row r="831" spans="1:15" ht="15.75" customHeight="1" x14ac:dyDescent="0.35">
      <c r="A831" s="37"/>
      <c r="B831" s="35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</row>
    <row r="832" spans="1:15" ht="15.75" customHeight="1" x14ac:dyDescent="0.35">
      <c r="A832" s="37"/>
      <c r="B832" s="35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</row>
    <row r="833" spans="1:15" ht="15.75" customHeight="1" x14ac:dyDescent="0.35">
      <c r="A833" s="37"/>
      <c r="B833" s="35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</row>
    <row r="834" spans="1:15" ht="15.75" customHeight="1" x14ac:dyDescent="0.35">
      <c r="A834" s="37"/>
      <c r="B834" s="35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</row>
    <row r="835" spans="1:15" ht="15.75" customHeight="1" x14ac:dyDescent="0.35">
      <c r="A835" s="37"/>
      <c r="B835" s="35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</row>
    <row r="836" spans="1:15" ht="15.75" customHeight="1" x14ac:dyDescent="0.35">
      <c r="A836" s="37"/>
      <c r="B836" s="35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</row>
    <row r="837" spans="1:15" ht="15.75" customHeight="1" x14ac:dyDescent="0.35">
      <c r="A837" s="37"/>
      <c r="B837" s="35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</row>
    <row r="838" spans="1:15" ht="15.75" customHeight="1" x14ac:dyDescent="0.35">
      <c r="A838" s="37"/>
      <c r="B838" s="35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</row>
    <row r="839" spans="1:15" ht="15.75" customHeight="1" x14ac:dyDescent="0.35">
      <c r="A839" s="37"/>
      <c r="B839" s="35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</row>
    <row r="840" spans="1:15" ht="15.75" customHeight="1" x14ac:dyDescent="0.35">
      <c r="A840" s="37"/>
      <c r="B840" s="35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</row>
    <row r="841" spans="1:15" ht="15.75" customHeight="1" x14ac:dyDescent="0.35">
      <c r="A841" s="37"/>
      <c r="B841" s="35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</row>
    <row r="842" spans="1:15" ht="15.75" customHeight="1" x14ac:dyDescent="0.35">
      <c r="A842" s="37"/>
      <c r="B842" s="35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</row>
    <row r="843" spans="1:15" ht="15.75" customHeight="1" x14ac:dyDescent="0.35">
      <c r="A843" s="37"/>
      <c r="B843" s="35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</row>
    <row r="844" spans="1:15" ht="15.75" customHeight="1" x14ac:dyDescent="0.35">
      <c r="A844" s="37"/>
      <c r="B844" s="35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</row>
    <row r="845" spans="1:15" ht="15.75" customHeight="1" x14ac:dyDescent="0.35">
      <c r="A845" s="37"/>
      <c r="B845" s="35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</row>
    <row r="846" spans="1:15" ht="15.75" customHeight="1" x14ac:dyDescent="0.35">
      <c r="A846" s="37"/>
      <c r="B846" s="35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</row>
    <row r="847" spans="1:15" ht="15.75" customHeight="1" x14ac:dyDescent="0.35">
      <c r="A847" s="37"/>
      <c r="B847" s="35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</row>
    <row r="848" spans="1:15" ht="15.75" customHeight="1" x14ac:dyDescent="0.35">
      <c r="A848" s="37"/>
      <c r="B848" s="35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</row>
    <row r="849" spans="1:15" ht="15.75" customHeight="1" x14ac:dyDescent="0.35">
      <c r="A849" s="37"/>
      <c r="B849" s="35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</row>
    <row r="850" spans="1:15" ht="15.75" customHeight="1" x14ac:dyDescent="0.35">
      <c r="A850" s="37"/>
      <c r="B850" s="35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</row>
    <row r="851" spans="1:15" ht="15.75" customHeight="1" x14ac:dyDescent="0.35">
      <c r="A851" s="37"/>
      <c r="B851" s="35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</row>
    <row r="852" spans="1:15" ht="15.75" customHeight="1" x14ac:dyDescent="0.35">
      <c r="A852" s="37"/>
      <c r="B852" s="35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</row>
    <row r="853" spans="1:15" ht="15.75" customHeight="1" x14ac:dyDescent="0.35">
      <c r="A853" s="37"/>
      <c r="B853" s="35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</row>
    <row r="854" spans="1:15" ht="15.75" customHeight="1" x14ac:dyDescent="0.35">
      <c r="A854" s="37"/>
      <c r="B854" s="35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</row>
    <row r="855" spans="1:15" ht="15.75" customHeight="1" x14ac:dyDescent="0.35">
      <c r="A855" s="37"/>
      <c r="B855" s="35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</row>
    <row r="856" spans="1:15" ht="15.75" customHeight="1" x14ac:dyDescent="0.35">
      <c r="A856" s="37"/>
      <c r="B856" s="35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</row>
    <row r="857" spans="1:15" ht="15.75" customHeight="1" x14ac:dyDescent="0.35">
      <c r="A857" s="37"/>
      <c r="B857" s="35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</row>
    <row r="858" spans="1:15" ht="15.75" customHeight="1" x14ac:dyDescent="0.35">
      <c r="A858" s="37"/>
      <c r="B858" s="35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</row>
    <row r="859" spans="1:15" ht="15.75" customHeight="1" x14ac:dyDescent="0.35">
      <c r="A859" s="37"/>
      <c r="B859" s="35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</row>
    <row r="860" spans="1:15" ht="15.75" customHeight="1" x14ac:dyDescent="0.35">
      <c r="A860" s="37"/>
      <c r="B860" s="35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</row>
    <row r="861" spans="1:15" ht="15.75" customHeight="1" x14ac:dyDescent="0.35">
      <c r="A861" s="37"/>
      <c r="B861" s="35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</row>
    <row r="862" spans="1:15" ht="15.75" customHeight="1" x14ac:dyDescent="0.35">
      <c r="A862" s="37"/>
      <c r="B862" s="35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</row>
    <row r="863" spans="1:15" ht="15.75" customHeight="1" x14ac:dyDescent="0.35">
      <c r="A863" s="37"/>
      <c r="B863" s="35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</row>
    <row r="864" spans="1:15" ht="15.75" customHeight="1" x14ac:dyDescent="0.35">
      <c r="A864" s="37"/>
      <c r="B864" s="35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</row>
    <row r="865" spans="1:15" ht="15.75" customHeight="1" x14ac:dyDescent="0.35">
      <c r="A865" s="37"/>
      <c r="B865" s="35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</row>
    <row r="866" spans="1:15" ht="15.75" customHeight="1" x14ac:dyDescent="0.35">
      <c r="A866" s="37"/>
      <c r="B866" s="35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</row>
    <row r="867" spans="1:15" ht="15.75" customHeight="1" x14ac:dyDescent="0.35">
      <c r="A867" s="37"/>
      <c r="B867" s="35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</row>
    <row r="868" spans="1:15" ht="15.75" customHeight="1" x14ac:dyDescent="0.35">
      <c r="A868" s="37"/>
      <c r="B868" s="35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</row>
    <row r="869" spans="1:15" ht="15.75" customHeight="1" x14ac:dyDescent="0.35">
      <c r="A869" s="37"/>
      <c r="B869" s="35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</row>
    <row r="870" spans="1:15" ht="15.75" customHeight="1" x14ac:dyDescent="0.35">
      <c r="A870" s="37"/>
      <c r="B870" s="35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</row>
    <row r="871" spans="1:15" ht="15.75" customHeight="1" x14ac:dyDescent="0.35">
      <c r="A871" s="37"/>
      <c r="B871" s="35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</row>
    <row r="872" spans="1:15" ht="15.75" customHeight="1" x14ac:dyDescent="0.35">
      <c r="A872" s="37"/>
      <c r="B872" s="35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</row>
    <row r="873" spans="1:15" ht="15.75" customHeight="1" x14ac:dyDescent="0.35">
      <c r="A873" s="37"/>
      <c r="B873" s="35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</row>
    <row r="874" spans="1:15" ht="15.75" customHeight="1" x14ac:dyDescent="0.35">
      <c r="A874" s="37"/>
      <c r="B874" s="35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</row>
    <row r="875" spans="1:15" ht="15.75" customHeight="1" x14ac:dyDescent="0.35">
      <c r="A875" s="37"/>
      <c r="B875" s="35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</row>
    <row r="876" spans="1:15" ht="15.75" customHeight="1" x14ac:dyDescent="0.35">
      <c r="A876" s="37"/>
      <c r="B876" s="35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</row>
    <row r="877" spans="1:15" ht="15.75" customHeight="1" x14ac:dyDescent="0.35">
      <c r="A877" s="37"/>
      <c r="B877" s="35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</row>
    <row r="878" spans="1:15" ht="15.75" customHeight="1" x14ac:dyDescent="0.35">
      <c r="A878" s="37"/>
      <c r="B878" s="35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</row>
    <row r="879" spans="1:15" ht="15.75" customHeight="1" x14ac:dyDescent="0.35">
      <c r="A879" s="37"/>
      <c r="B879" s="35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</row>
    <row r="880" spans="1:15" ht="15.75" customHeight="1" x14ac:dyDescent="0.35">
      <c r="A880" s="37"/>
      <c r="B880" s="35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</row>
    <row r="881" spans="1:15" ht="15.75" customHeight="1" x14ac:dyDescent="0.35">
      <c r="A881" s="37"/>
      <c r="B881" s="35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</row>
    <row r="882" spans="1:15" ht="15.75" customHeight="1" x14ac:dyDescent="0.35">
      <c r="A882" s="37"/>
      <c r="B882" s="35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</row>
    <row r="883" spans="1:15" ht="15.75" customHeight="1" x14ac:dyDescent="0.35">
      <c r="A883" s="37"/>
      <c r="B883" s="35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</row>
    <row r="884" spans="1:15" ht="15.75" customHeight="1" x14ac:dyDescent="0.35">
      <c r="A884" s="37"/>
      <c r="B884" s="35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</row>
    <row r="885" spans="1:15" ht="15.75" customHeight="1" x14ac:dyDescent="0.35">
      <c r="A885" s="37"/>
      <c r="B885" s="35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</row>
    <row r="886" spans="1:15" ht="15.75" customHeight="1" x14ac:dyDescent="0.35">
      <c r="A886" s="37"/>
      <c r="B886" s="35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</row>
    <row r="887" spans="1:15" ht="15.75" customHeight="1" x14ac:dyDescent="0.35">
      <c r="A887" s="37"/>
      <c r="B887" s="35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</row>
    <row r="888" spans="1:15" ht="15.75" customHeight="1" x14ac:dyDescent="0.35">
      <c r="A888" s="37"/>
      <c r="B888" s="35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</row>
    <row r="889" spans="1:15" ht="15.75" customHeight="1" x14ac:dyDescent="0.35">
      <c r="A889" s="37"/>
      <c r="B889" s="35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</row>
    <row r="890" spans="1:15" ht="15.75" customHeight="1" x14ac:dyDescent="0.35">
      <c r="A890" s="37"/>
      <c r="B890" s="35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</row>
    <row r="891" spans="1:15" ht="15.75" customHeight="1" x14ac:dyDescent="0.35">
      <c r="A891" s="37"/>
      <c r="B891" s="35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</row>
    <row r="892" spans="1:15" ht="15.75" customHeight="1" x14ac:dyDescent="0.35">
      <c r="A892" s="37"/>
      <c r="B892" s="35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</row>
    <row r="893" spans="1:15" ht="15.75" customHeight="1" x14ac:dyDescent="0.35">
      <c r="A893" s="37"/>
      <c r="B893" s="35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</row>
    <row r="894" spans="1:15" ht="15.75" customHeight="1" x14ac:dyDescent="0.35">
      <c r="A894" s="37"/>
      <c r="B894" s="35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</row>
    <row r="895" spans="1:15" ht="15.75" customHeight="1" x14ac:dyDescent="0.35">
      <c r="A895" s="37"/>
      <c r="B895" s="35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</row>
    <row r="896" spans="1:15" ht="15.75" customHeight="1" x14ac:dyDescent="0.35">
      <c r="A896" s="37"/>
      <c r="B896" s="35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</row>
    <row r="897" spans="1:15" ht="15.75" customHeight="1" x14ac:dyDescent="0.35">
      <c r="A897" s="37"/>
      <c r="B897" s="35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</row>
    <row r="898" spans="1:15" ht="15.75" customHeight="1" x14ac:dyDescent="0.35">
      <c r="A898" s="37"/>
      <c r="B898" s="35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</row>
    <row r="899" spans="1:15" ht="15.75" customHeight="1" x14ac:dyDescent="0.35">
      <c r="A899" s="37"/>
      <c r="B899" s="35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</row>
    <row r="900" spans="1:15" ht="15.75" customHeight="1" x14ac:dyDescent="0.35">
      <c r="A900" s="37"/>
      <c r="B900" s="35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</row>
    <row r="901" spans="1:15" ht="15.75" customHeight="1" x14ac:dyDescent="0.35">
      <c r="A901" s="37"/>
      <c r="B901" s="35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</row>
    <row r="902" spans="1:15" ht="15.75" customHeight="1" x14ac:dyDescent="0.35">
      <c r="A902" s="37"/>
      <c r="B902" s="35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</row>
    <row r="903" spans="1:15" ht="15.75" customHeight="1" x14ac:dyDescent="0.35">
      <c r="A903" s="37"/>
      <c r="B903" s="35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</row>
    <row r="904" spans="1:15" ht="15.75" customHeight="1" x14ac:dyDescent="0.35">
      <c r="A904" s="37"/>
      <c r="B904" s="35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</row>
    <row r="905" spans="1:15" ht="15.75" customHeight="1" x14ac:dyDescent="0.35">
      <c r="A905" s="37"/>
      <c r="B905" s="35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</row>
    <row r="906" spans="1:15" ht="15.75" customHeight="1" x14ac:dyDescent="0.35">
      <c r="A906" s="37"/>
      <c r="B906" s="35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</row>
    <row r="907" spans="1:15" ht="15.75" customHeight="1" x14ac:dyDescent="0.35">
      <c r="A907" s="37"/>
      <c r="B907" s="35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</row>
    <row r="908" spans="1:15" ht="15.75" customHeight="1" x14ac:dyDescent="0.35">
      <c r="A908" s="37"/>
      <c r="B908" s="35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</row>
    <row r="909" spans="1:15" ht="15.75" customHeight="1" x14ac:dyDescent="0.35">
      <c r="A909" s="37"/>
      <c r="B909" s="35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</row>
    <row r="910" spans="1:15" ht="15.75" customHeight="1" x14ac:dyDescent="0.35">
      <c r="A910" s="37"/>
      <c r="B910" s="35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</row>
    <row r="911" spans="1:15" ht="15.75" customHeight="1" x14ac:dyDescent="0.35">
      <c r="A911" s="37"/>
      <c r="B911" s="35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</row>
    <row r="912" spans="1:15" ht="15.75" customHeight="1" x14ac:dyDescent="0.35">
      <c r="A912" s="37"/>
      <c r="B912" s="35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</row>
    <row r="913" spans="1:15" ht="15.75" customHeight="1" x14ac:dyDescent="0.35">
      <c r="A913" s="37"/>
      <c r="B913" s="35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</row>
    <row r="914" spans="1:15" ht="15.75" customHeight="1" x14ac:dyDescent="0.35">
      <c r="A914" s="37"/>
      <c r="B914" s="35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</row>
    <row r="915" spans="1:15" ht="15.75" customHeight="1" x14ac:dyDescent="0.35">
      <c r="A915" s="37"/>
      <c r="B915" s="35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</row>
    <row r="916" spans="1:15" ht="15.75" customHeight="1" x14ac:dyDescent="0.35">
      <c r="A916" s="37"/>
      <c r="B916" s="35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</row>
    <row r="917" spans="1:15" ht="15.75" customHeight="1" x14ac:dyDescent="0.35">
      <c r="A917" s="37"/>
      <c r="B917" s="35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</row>
    <row r="918" spans="1:15" ht="15.75" customHeight="1" x14ac:dyDescent="0.35">
      <c r="A918" s="37"/>
      <c r="B918" s="35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</row>
    <row r="919" spans="1:15" ht="15.75" customHeight="1" x14ac:dyDescent="0.35">
      <c r="A919" s="37"/>
      <c r="B919" s="35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</row>
    <row r="920" spans="1:15" ht="15.75" customHeight="1" x14ac:dyDescent="0.35">
      <c r="A920" s="37"/>
      <c r="B920" s="35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</row>
    <row r="921" spans="1:15" ht="15.75" customHeight="1" x14ac:dyDescent="0.35">
      <c r="A921" s="37"/>
      <c r="B921" s="35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</row>
    <row r="922" spans="1:15" ht="15.75" customHeight="1" x14ac:dyDescent="0.35">
      <c r="A922" s="37"/>
      <c r="B922" s="35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</row>
    <row r="923" spans="1:15" ht="15.75" customHeight="1" x14ac:dyDescent="0.35">
      <c r="A923" s="37"/>
      <c r="B923" s="35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</row>
    <row r="924" spans="1:15" ht="15.75" customHeight="1" x14ac:dyDescent="0.35">
      <c r="A924" s="37"/>
      <c r="B924" s="35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</row>
    <row r="925" spans="1:15" ht="15.75" customHeight="1" x14ac:dyDescent="0.35">
      <c r="A925" s="37"/>
      <c r="B925" s="35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</row>
    <row r="926" spans="1:15" ht="15.75" customHeight="1" x14ac:dyDescent="0.35">
      <c r="A926" s="37"/>
      <c r="B926" s="35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</row>
    <row r="927" spans="1:15" ht="15.75" customHeight="1" x14ac:dyDescent="0.35">
      <c r="A927" s="37"/>
      <c r="B927" s="35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</row>
    <row r="928" spans="1:15" ht="15.75" customHeight="1" x14ac:dyDescent="0.35">
      <c r="A928" s="37"/>
      <c r="B928" s="35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</row>
    <row r="929" spans="1:15" ht="15.75" customHeight="1" x14ac:dyDescent="0.35">
      <c r="A929" s="37"/>
      <c r="B929" s="35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</row>
    <row r="930" spans="1:15" ht="15.75" customHeight="1" x14ac:dyDescent="0.35">
      <c r="A930" s="37"/>
      <c r="B930" s="35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</row>
    <row r="931" spans="1:15" ht="15.75" customHeight="1" x14ac:dyDescent="0.35">
      <c r="A931" s="37"/>
      <c r="B931" s="35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</row>
    <row r="932" spans="1:15" ht="15.75" customHeight="1" x14ac:dyDescent="0.35">
      <c r="A932" s="37"/>
      <c r="B932" s="35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</row>
    <row r="933" spans="1:15" ht="15.75" customHeight="1" x14ac:dyDescent="0.35">
      <c r="A933" s="37"/>
      <c r="B933" s="35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</row>
    <row r="934" spans="1:15" ht="15.75" customHeight="1" x14ac:dyDescent="0.35">
      <c r="A934" s="37"/>
      <c r="B934" s="35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</row>
    <row r="935" spans="1:15" ht="15.75" customHeight="1" x14ac:dyDescent="0.35">
      <c r="A935" s="37"/>
      <c r="B935" s="35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</row>
    <row r="936" spans="1:15" ht="15.75" customHeight="1" x14ac:dyDescent="0.35">
      <c r="A936" s="37"/>
      <c r="B936" s="35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</row>
    <row r="937" spans="1:15" ht="15.75" customHeight="1" x14ac:dyDescent="0.35">
      <c r="A937" s="37"/>
      <c r="B937" s="35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</row>
    <row r="938" spans="1:15" ht="15.75" customHeight="1" x14ac:dyDescent="0.35">
      <c r="A938" s="37"/>
      <c r="B938" s="35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</row>
    <row r="939" spans="1:15" ht="15.75" customHeight="1" x14ac:dyDescent="0.35">
      <c r="A939" s="37"/>
      <c r="B939" s="35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</row>
    <row r="940" spans="1:15" ht="15.75" customHeight="1" x14ac:dyDescent="0.35">
      <c r="A940" s="37"/>
      <c r="B940" s="35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</row>
    <row r="941" spans="1:15" ht="15.75" customHeight="1" x14ac:dyDescent="0.35">
      <c r="A941" s="37"/>
      <c r="B941" s="35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</row>
    <row r="942" spans="1:15" ht="15.75" customHeight="1" x14ac:dyDescent="0.35">
      <c r="A942" s="37"/>
      <c r="B942" s="35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</row>
    <row r="943" spans="1:15" ht="15.75" customHeight="1" x14ac:dyDescent="0.35">
      <c r="A943" s="37"/>
      <c r="B943" s="35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</row>
    <row r="944" spans="1:15" ht="15.75" customHeight="1" x14ac:dyDescent="0.35">
      <c r="A944" s="37"/>
      <c r="B944" s="35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</row>
    <row r="945" spans="1:15" ht="15.75" customHeight="1" x14ac:dyDescent="0.35">
      <c r="A945" s="37"/>
      <c r="B945" s="35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</row>
    <row r="946" spans="1:15" ht="15.75" customHeight="1" x14ac:dyDescent="0.35">
      <c r="A946" s="37"/>
      <c r="B946" s="35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</row>
    <row r="947" spans="1:15" ht="15.75" customHeight="1" x14ac:dyDescent="0.35">
      <c r="A947" s="37"/>
      <c r="B947" s="35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</row>
    <row r="948" spans="1:15" ht="15.75" customHeight="1" x14ac:dyDescent="0.35">
      <c r="A948" s="37"/>
      <c r="B948" s="35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</row>
    <row r="949" spans="1:15" ht="15.75" customHeight="1" x14ac:dyDescent="0.35">
      <c r="A949" s="37"/>
      <c r="B949" s="35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</row>
    <row r="950" spans="1:15" ht="15.75" customHeight="1" x14ac:dyDescent="0.35">
      <c r="A950" s="37"/>
      <c r="B950" s="35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</row>
    <row r="951" spans="1:15" ht="15.75" customHeight="1" x14ac:dyDescent="0.35">
      <c r="A951" s="37"/>
      <c r="B951" s="35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</row>
    <row r="952" spans="1:15" ht="15.75" customHeight="1" x14ac:dyDescent="0.35">
      <c r="A952" s="37"/>
      <c r="B952" s="35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</row>
    <row r="953" spans="1:15" ht="15.75" customHeight="1" x14ac:dyDescent="0.35">
      <c r="A953" s="37"/>
      <c r="B953" s="35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</row>
    <row r="954" spans="1:15" ht="15.75" customHeight="1" x14ac:dyDescent="0.35">
      <c r="A954" s="37"/>
      <c r="B954" s="35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</row>
    <row r="955" spans="1:15" ht="15.75" customHeight="1" x14ac:dyDescent="0.35">
      <c r="A955" s="37"/>
      <c r="B955" s="35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</row>
    <row r="956" spans="1:15" ht="15.75" customHeight="1" x14ac:dyDescent="0.35">
      <c r="A956" s="37"/>
      <c r="B956" s="35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</row>
    <row r="957" spans="1:15" ht="15.75" customHeight="1" x14ac:dyDescent="0.35">
      <c r="A957" s="37"/>
      <c r="B957" s="35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</row>
    <row r="958" spans="1:15" ht="15.75" customHeight="1" x14ac:dyDescent="0.35">
      <c r="A958" s="37"/>
      <c r="B958" s="35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</row>
    <row r="959" spans="1:15" ht="15.75" customHeight="1" x14ac:dyDescent="0.35">
      <c r="A959" s="37"/>
      <c r="B959" s="35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</row>
    <row r="960" spans="1:15" ht="15.75" customHeight="1" x14ac:dyDescent="0.35">
      <c r="A960" s="37"/>
      <c r="B960" s="35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</row>
    <row r="961" spans="1:15" ht="15.75" customHeight="1" x14ac:dyDescent="0.35">
      <c r="A961" s="37"/>
      <c r="B961" s="35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</row>
    <row r="962" spans="1:15" ht="15.75" customHeight="1" x14ac:dyDescent="0.35">
      <c r="A962" s="37"/>
      <c r="B962" s="35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</row>
    <row r="963" spans="1:15" ht="15.75" customHeight="1" x14ac:dyDescent="0.35">
      <c r="A963" s="37"/>
      <c r="B963" s="35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</row>
    <row r="964" spans="1:15" ht="15.75" customHeight="1" x14ac:dyDescent="0.35">
      <c r="A964" s="37"/>
      <c r="B964" s="35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</row>
    <row r="965" spans="1:15" ht="15.75" customHeight="1" x14ac:dyDescent="0.35">
      <c r="A965" s="37"/>
      <c r="B965" s="35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</row>
    <row r="966" spans="1:15" ht="15.75" customHeight="1" x14ac:dyDescent="0.35">
      <c r="A966" s="37"/>
      <c r="B966" s="35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</row>
    <row r="967" spans="1:15" ht="15.75" customHeight="1" x14ac:dyDescent="0.35">
      <c r="A967" s="37"/>
      <c r="B967" s="35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</row>
    <row r="968" spans="1:15" ht="15.75" customHeight="1" x14ac:dyDescent="0.35">
      <c r="A968" s="37"/>
      <c r="B968" s="35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</row>
    <row r="969" spans="1:15" ht="15.75" customHeight="1" x14ac:dyDescent="0.35">
      <c r="A969" s="37"/>
      <c r="B969" s="35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</row>
    <row r="970" spans="1:15" ht="15.75" customHeight="1" x14ac:dyDescent="0.35">
      <c r="A970" s="37"/>
      <c r="B970" s="35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</row>
    <row r="971" spans="1:15" ht="15.75" customHeight="1" x14ac:dyDescent="0.35">
      <c r="A971" s="37"/>
      <c r="B971" s="35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</row>
    <row r="972" spans="1:15" ht="15.75" customHeight="1" x14ac:dyDescent="0.35">
      <c r="A972" s="37"/>
      <c r="B972" s="35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</row>
    <row r="973" spans="1:15" ht="15.75" customHeight="1" x14ac:dyDescent="0.35">
      <c r="A973" s="37"/>
      <c r="B973" s="35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</row>
    <row r="974" spans="1:15" ht="15.75" customHeight="1" x14ac:dyDescent="0.35">
      <c r="A974" s="37"/>
      <c r="B974" s="35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</row>
    <row r="975" spans="1:15" ht="15.75" customHeight="1" x14ac:dyDescent="0.35">
      <c r="A975" s="37"/>
      <c r="B975" s="35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</row>
    <row r="976" spans="1:15" ht="15.75" customHeight="1" x14ac:dyDescent="0.35">
      <c r="A976" s="37"/>
      <c r="B976" s="35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</row>
    <row r="977" spans="1:15" ht="15.75" customHeight="1" x14ac:dyDescent="0.35">
      <c r="A977" s="37"/>
      <c r="B977" s="35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</row>
    <row r="978" spans="1:15" ht="15.75" customHeight="1" x14ac:dyDescent="0.35">
      <c r="A978" s="37"/>
      <c r="B978" s="35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</row>
    <row r="979" spans="1:15" ht="15.75" customHeight="1" x14ac:dyDescent="0.35">
      <c r="A979" s="37"/>
      <c r="B979" s="35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</row>
    <row r="980" spans="1:15" ht="15.75" customHeight="1" x14ac:dyDescent="0.35">
      <c r="A980" s="37"/>
      <c r="B980" s="35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</row>
    <row r="981" spans="1:15" ht="15.75" customHeight="1" x14ac:dyDescent="0.35">
      <c r="A981" s="37"/>
      <c r="B981" s="35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</row>
    <row r="982" spans="1:15" ht="15.75" customHeight="1" x14ac:dyDescent="0.35">
      <c r="A982" s="37"/>
      <c r="B982" s="35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</row>
    <row r="983" spans="1:15" ht="15.75" customHeight="1" x14ac:dyDescent="0.35">
      <c r="A983" s="37"/>
      <c r="B983" s="35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</row>
    <row r="984" spans="1:15" ht="15.75" customHeight="1" x14ac:dyDescent="0.35">
      <c r="A984" s="37"/>
      <c r="B984" s="35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</row>
    <row r="985" spans="1:15" ht="15.75" customHeight="1" x14ac:dyDescent="0.35">
      <c r="A985" s="37"/>
      <c r="B985" s="35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</row>
    <row r="986" spans="1:15" ht="15.75" customHeight="1" x14ac:dyDescent="0.35">
      <c r="A986" s="37"/>
      <c r="B986" s="35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</row>
    <row r="987" spans="1:15" ht="15.75" customHeight="1" x14ac:dyDescent="0.35">
      <c r="A987" s="37"/>
      <c r="B987" s="35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</row>
    <row r="988" spans="1:15" ht="15.75" customHeight="1" x14ac:dyDescent="0.35">
      <c r="A988" s="37"/>
      <c r="B988" s="35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</row>
    <row r="989" spans="1:15" ht="15.75" customHeight="1" x14ac:dyDescent="0.35">
      <c r="A989" s="37"/>
      <c r="B989" s="35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</row>
    <row r="990" spans="1:15" ht="15.75" customHeight="1" x14ac:dyDescent="0.35">
      <c r="A990" s="37"/>
      <c r="B990" s="35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</row>
    <row r="991" spans="1:15" ht="15.75" customHeight="1" x14ac:dyDescent="0.35">
      <c r="A991" s="37"/>
      <c r="B991" s="35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</row>
    <row r="992" spans="1:15" ht="15.75" customHeight="1" x14ac:dyDescent="0.35">
      <c r="A992" s="37"/>
      <c r="B992" s="35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</row>
    <row r="993" spans="1:15" ht="15.75" customHeight="1" x14ac:dyDescent="0.35">
      <c r="A993" s="37"/>
      <c r="B993" s="35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</row>
    <row r="994" spans="1:15" ht="15.75" customHeight="1" x14ac:dyDescent="0.35">
      <c r="A994" s="37"/>
      <c r="B994" s="35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</row>
    <row r="995" spans="1:15" ht="15.75" customHeight="1" x14ac:dyDescent="0.35">
      <c r="A995" s="37"/>
      <c r="B995" s="35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</row>
    <row r="996" spans="1:15" ht="15.75" customHeight="1" x14ac:dyDescent="0.35">
      <c r="A996" s="37"/>
      <c r="B996" s="35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</row>
    <row r="997" spans="1:15" ht="15.75" customHeight="1" x14ac:dyDescent="0.35">
      <c r="A997" s="37"/>
      <c r="B997" s="35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</row>
    <row r="998" spans="1:15" ht="15.75" customHeight="1" x14ac:dyDescent="0.35">
      <c r="A998" s="37"/>
      <c r="B998" s="35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</row>
    <row r="999" spans="1:15" ht="15.75" customHeight="1" x14ac:dyDescent="0.35">
      <c r="A999" s="37"/>
      <c r="B999" s="35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</row>
    <row r="1000" spans="1:15" ht="15.75" customHeight="1" x14ac:dyDescent="0.35">
      <c r="A1000" s="37"/>
      <c r="B1000" s="35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</row>
    <row r="1001" spans="1:15" ht="15.75" customHeight="1" x14ac:dyDescent="0.35">
      <c r="A1001" s="37"/>
      <c r="B1001" s="35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  <c r="N1001" s="37"/>
      <c r="O1001" s="37"/>
    </row>
    <row r="1002" spans="1:15" ht="15.75" customHeight="1" x14ac:dyDescent="0.35">
      <c r="A1002" s="37"/>
      <c r="B1002" s="35"/>
      <c r="C1002" s="37"/>
      <c r="D1002" s="37"/>
      <c r="E1002" s="37"/>
      <c r="F1002" s="37"/>
      <c r="G1002" s="37"/>
      <c r="H1002" s="37"/>
      <c r="I1002" s="37"/>
      <c r="J1002" s="37"/>
      <c r="K1002" s="37"/>
      <c r="L1002" s="37"/>
      <c r="M1002" s="37"/>
      <c r="N1002" s="37"/>
      <c r="O1002" s="37"/>
    </row>
    <row r="1003" spans="1:15" ht="15.75" customHeight="1" x14ac:dyDescent="0.35">
      <c r="A1003" s="37"/>
      <c r="B1003" s="35"/>
      <c r="C1003" s="37"/>
      <c r="D1003" s="37"/>
      <c r="E1003" s="37"/>
      <c r="F1003" s="37"/>
      <c r="G1003" s="37"/>
      <c r="H1003" s="37"/>
      <c r="I1003" s="37"/>
      <c r="J1003" s="37"/>
      <c r="K1003" s="37"/>
      <c r="L1003" s="37"/>
      <c r="M1003" s="37"/>
      <c r="N1003" s="37"/>
      <c r="O1003" s="37"/>
    </row>
    <row r="1004" spans="1:15" ht="15.75" customHeight="1" x14ac:dyDescent="0.35">
      <c r="A1004" s="37"/>
      <c r="B1004" s="35"/>
      <c r="C1004" s="37"/>
      <c r="D1004" s="37"/>
      <c r="E1004" s="37"/>
      <c r="F1004" s="37"/>
      <c r="G1004" s="37"/>
      <c r="H1004" s="37"/>
      <c r="I1004" s="37"/>
      <c r="J1004" s="37"/>
      <c r="K1004" s="37"/>
      <c r="L1004" s="37"/>
      <c r="M1004" s="37"/>
      <c r="N1004" s="37"/>
      <c r="O1004" s="37"/>
    </row>
    <row r="1005" spans="1:15" ht="15.75" customHeight="1" x14ac:dyDescent="0.35">
      <c r="A1005" s="37"/>
      <c r="B1005" s="35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</row>
    <row r="1006" spans="1:15" ht="15.75" customHeight="1" x14ac:dyDescent="0.35">
      <c r="A1006" s="37"/>
      <c r="B1006" s="35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</row>
    <row r="1007" spans="1:15" ht="15.75" customHeight="1" x14ac:dyDescent="0.35">
      <c r="A1007" s="37"/>
      <c r="B1007" s="35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</row>
    <row r="1008" spans="1:15" ht="15.75" customHeight="1" x14ac:dyDescent="0.35">
      <c r="A1008" s="37"/>
      <c r="B1008" s="35"/>
      <c r="C1008" s="37"/>
      <c r="D1008" s="37"/>
      <c r="E1008" s="37"/>
      <c r="F1008" s="37"/>
      <c r="G1008" s="37"/>
      <c r="H1008" s="37"/>
      <c r="I1008" s="37"/>
      <c r="J1008" s="37"/>
      <c r="K1008" s="37"/>
      <c r="L1008" s="37"/>
      <c r="M1008" s="37"/>
      <c r="N1008" s="37"/>
      <c r="O1008" s="37"/>
    </row>
    <row r="1009" spans="1:15" ht="15.75" customHeight="1" x14ac:dyDescent="0.35">
      <c r="A1009" s="37"/>
      <c r="B1009" s="35"/>
      <c r="C1009" s="37"/>
      <c r="D1009" s="37"/>
      <c r="E1009" s="37"/>
      <c r="F1009" s="37"/>
      <c r="G1009" s="37"/>
      <c r="H1009" s="37"/>
      <c r="I1009" s="37"/>
      <c r="J1009" s="37"/>
      <c r="K1009" s="37"/>
      <c r="L1009" s="37"/>
      <c r="M1009" s="37"/>
      <c r="N1009" s="37"/>
      <c r="O1009" s="37"/>
    </row>
    <row r="1010" spans="1:15" ht="15.75" customHeight="1" x14ac:dyDescent="0.35">
      <c r="A1010" s="37"/>
      <c r="B1010" s="35"/>
      <c r="C1010" s="37"/>
      <c r="D1010" s="37"/>
      <c r="E1010" s="37"/>
      <c r="F1010" s="37"/>
      <c r="G1010" s="37"/>
      <c r="H1010" s="37"/>
      <c r="I1010" s="37"/>
      <c r="J1010" s="37"/>
      <c r="K1010" s="37"/>
      <c r="L1010" s="37"/>
      <c r="M1010" s="37"/>
      <c r="N1010" s="37"/>
      <c r="O1010" s="37"/>
    </row>
    <row r="1011" spans="1:15" ht="15.75" customHeight="1" x14ac:dyDescent="0.35">
      <c r="A1011" s="37"/>
      <c r="B1011" s="35"/>
      <c r="C1011" s="37"/>
      <c r="D1011" s="37"/>
      <c r="E1011" s="37"/>
      <c r="F1011" s="37"/>
      <c r="G1011" s="37"/>
      <c r="H1011" s="37"/>
      <c r="I1011" s="37"/>
      <c r="J1011" s="37"/>
      <c r="K1011" s="37"/>
      <c r="L1011" s="37"/>
      <c r="M1011" s="37"/>
      <c r="N1011" s="37"/>
      <c r="O1011" s="37"/>
    </row>
    <row r="1012" spans="1:15" ht="15.75" customHeight="1" x14ac:dyDescent="0.35">
      <c r="A1012" s="37"/>
      <c r="B1012" s="35"/>
      <c r="C1012" s="37"/>
      <c r="D1012" s="37"/>
      <c r="E1012" s="37"/>
      <c r="F1012" s="37"/>
      <c r="G1012" s="37"/>
      <c r="H1012" s="37"/>
      <c r="I1012" s="37"/>
      <c r="J1012" s="37"/>
      <c r="K1012" s="37"/>
      <c r="L1012" s="37"/>
      <c r="M1012" s="37"/>
      <c r="N1012" s="37"/>
      <c r="O1012" s="37"/>
    </row>
    <row r="1013" spans="1:15" ht="15.75" customHeight="1" x14ac:dyDescent="0.35">
      <c r="A1013" s="37"/>
      <c r="B1013" s="35"/>
      <c r="C1013" s="37"/>
      <c r="D1013" s="37"/>
      <c r="E1013" s="37"/>
      <c r="F1013" s="37"/>
      <c r="G1013" s="37"/>
      <c r="H1013" s="37"/>
      <c r="I1013" s="37"/>
      <c r="J1013" s="37"/>
      <c r="K1013" s="37"/>
      <c r="L1013" s="37"/>
      <c r="M1013" s="37"/>
      <c r="N1013" s="37"/>
      <c r="O1013" s="37"/>
    </row>
    <row r="1014" spans="1:15" ht="15.75" customHeight="1" x14ac:dyDescent="0.35">
      <c r="A1014" s="37"/>
      <c r="B1014" s="35"/>
      <c r="C1014" s="37"/>
      <c r="D1014" s="37"/>
      <c r="E1014" s="37"/>
      <c r="F1014" s="37"/>
      <c r="G1014" s="37"/>
      <c r="H1014" s="37"/>
      <c r="I1014" s="37"/>
      <c r="J1014" s="37"/>
      <c r="K1014" s="37"/>
      <c r="L1014" s="37"/>
      <c r="M1014" s="37"/>
      <c r="N1014" s="37"/>
      <c r="O1014" s="37"/>
    </row>
    <row r="1015" spans="1:15" ht="15.75" customHeight="1" x14ac:dyDescent="0.35">
      <c r="A1015" s="37"/>
      <c r="B1015" s="35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</row>
  </sheetData>
  <mergeCells count="36">
    <mergeCell ref="M86:O86"/>
    <mergeCell ref="G86:I86"/>
    <mergeCell ref="J86:L86"/>
    <mergeCell ref="D86:F86"/>
    <mergeCell ref="G88:I88"/>
    <mergeCell ref="D88:F88"/>
    <mergeCell ref="D87:F87"/>
    <mergeCell ref="G87:I87"/>
    <mergeCell ref="J87:L87"/>
    <mergeCell ref="J88:L88"/>
    <mergeCell ref="M1:O1"/>
    <mergeCell ref="J1:L1"/>
    <mergeCell ref="D89:F89"/>
    <mergeCell ref="G89:I89"/>
    <mergeCell ref="J89:L89"/>
    <mergeCell ref="D1:F1"/>
    <mergeCell ref="G1:I1"/>
    <mergeCell ref="D3:F3"/>
    <mergeCell ref="G3:I3"/>
    <mergeCell ref="D4:F4"/>
    <mergeCell ref="D5:F5"/>
    <mergeCell ref="D6:F6"/>
    <mergeCell ref="D7:F7"/>
    <mergeCell ref="D8:F8"/>
    <mergeCell ref="G4:I4"/>
    <mergeCell ref="G5:I5"/>
    <mergeCell ref="M3:O3"/>
    <mergeCell ref="J3:L3"/>
    <mergeCell ref="G6:I6"/>
    <mergeCell ref="G7:I7"/>
    <mergeCell ref="G8:I8"/>
    <mergeCell ref="J4:L4"/>
    <mergeCell ref="J5:L5"/>
    <mergeCell ref="J6:L6"/>
    <mergeCell ref="J8:L8"/>
    <mergeCell ref="J7:L7"/>
  </mergeCells>
  <conditionalFormatting sqref="M28:O29 M35:O36 M43:O43 M50:O50 M65:O66 M73:O74 D74:L74 D66:L66 M58:O62 D52:O53 D36:L36 D29:L29 D30:O34 D44:O49 D63:O64 D3:O3 F35 M21:O23 D4:D8 G4:G8 J4:J8 M4:O8 D55:O57 D9:O19 D24:O27 D71:O72 M70:O70 D67:O69 D37:O42 D77:O89">
    <cfRule type="cellIs" dxfId="50" priority="71" operator="equal">
      <formula>"JA"</formula>
    </cfRule>
  </conditionalFormatting>
  <conditionalFormatting sqref="M28:O29 M35:O36 M43:O43 M50:O50 M65:O66 M73:O74 D74:L74 D66:L66 M58:O62 D52:O53 D36:L36 D29:L29 D30:O34 D44:O49 D63:O64 D3:O3 F35 M21:O23 D4:D8 G4:G8 J4:J8 M4:O8 D55:O57 D9:O19 D24:O27 D71:O72 M70:O70 D67:O69 D37:O42 D77:O89">
    <cfRule type="cellIs" dxfId="49" priority="72" operator="equal">
      <formula>"Nein"</formula>
    </cfRule>
  </conditionalFormatting>
  <conditionalFormatting sqref="M28:O29 M35:O36 M43:O43 M50:O50 M65:O66 M73:O74 D74:L74 D66:L66 M58:O62 D52:O53 D36:L36 D29:L29 D30:O34 D44:O49 D63:O64 D3:O3 F35 M21:O23 D4:D8 G4:G8 J4:J8 M4:O8 D55:O57 D9:O19 D24:O27 D71:O72 M70:O70 D67:O69 D37:O42 D77:O89">
    <cfRule type="containsText" dxfId="48" priority="73" operator="containsText" text="optional">
      <formula>NOT(ISERROR(SEARCH(("optional"),(D3))))</formula>
    </cfRule>
  </conditionalFormatting>
  <conditionalFormatting sqref="F72 I72 L72">
    <cfRule type="colorScale" priority="89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F80 I80 L80">
    <cfRule type="colorScale" priority="92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I64 F64 L64">
    <cfRule type="colorScale" priority="95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I49 F49 L49">
    <cfRule type="colorScale" priority="98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F42 I42 L42">
    <cfRule type="colorScale" priority="10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F34 I34 L34">
    <cfRule type="colorScale" priority="104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F27 I27 L27">
    <cfRule type="colorScale" priority="107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F18 I18 L18">
    <cfRule type="colorScale" priority="110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F10 I10 L10">
    <cfRule type="colorScale" priority="113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D28:L28">
    <cfRule type="cellIs" dxfId="47" priority="68" operator="equal">
      <formula>"JA"</formula>
    </cfRule>
  </conditionalFormatting>
  <conditionalFormatting sqref="D28:L28">
    <cfRule type="cellIs" dxfId="46" priority="69" operator="equal">
      <formula>"Nein"</formula>
    </cfRule>
  </conditionalFormatting>
  <conditionalFormatting sqref="D28:L28">
    <cfRule type="containsText" dxfId="45" priority="70" operator="containsText" text="optional">
      <formula>NOT(ISERROR(SEARCH(("optional"),(D28))))</formula>
    </cfRule>
  </conditionalFormatting>
  <conditionalFormatting sqref="D35:E35 G35:L35">
    <cfRule type="cellIs" dxfId="44" priority="65" operator="equal">
      <formula>"JA"</formula>
    </cfRule>
  </conditionalFormatting>
  <conditionalFormatting sqref="D35:E35 G35:L35">
    <cfRule type="cellIs" dxfId="43" priority="66" operator="equal">
      <formula>"Nein"</formula>
    </cfRule>
  </conditionalFormatting>
  <conditionalFormatting sqref="D35:E35 G35:L35">
    <cfRule type="containsText" dxfId="42" priority="67" operator="containsText" text="optional">
      <formula>NOT(ISERROR(SEARCH(("optional"),(D35))))</formula>
    </cfRule>
  </conditionalFormatting>
  <conditionalFormatting sqref="D43:L43">
    <cfRule type="cellIs" dxfId="41" priority="62" operator="equal">
      <formula>"JA"</formula>
    </cfRule>
  </conditionalFormatting>
  <conditionalFormatting sqref="D43:L43">
    <cfRule type="cellIs" dxfId="40" priority="63" operator="equal">
      <formula>"Nein"</formula>
    </cfRule>
  </conditionalFormatting>
  <conditionalFormatting sqref="D43:L43">
    <cfRule type="containsText" dxfId="39" priority="64" operator="containsText" text="optional">
      <formula>NOT(ISERROR(SEARCH(("optional"),(D43))))</formula>
    </cfRule>
  </conditionalFormatting>
  <conditionalFormatting sqref="D50:L50">
    <cfRule type="cellIs" dxfId="38" priority="59" operator="equal">
      <formula>"JA"</formula>
    </cfRule>
  </conditionalFormatting>
  <conditionalFormatting sqref="D50:L50">
    <cfRule type="cellIs" dxfId="37" priority="60" operator="equal">
      <formula>"Nein"</formula>
    </cfRule>
  </conditionalFormatting>
  <conditionalFormatting sqref="D50:L50">
    <cfRule type="containsText" dxfId="36" priority="61" operator="containsText" text="optional">
      <formula>NOT(ISERROR(SEARCH(("optional"),(D50))))</formula>
    </cfRule>
  </conditionalFormatting>
  <conditionalFormatting sqref="D65:L65">
    <cfRule type="cellIs" dxfId="35" priority="56" operator="equal">
      <formula>"JA"</formula>
    </cfRule>
  </conditionalFormatting>
  <conditionalFormatting sqref="D65:L65">
    <cfRule type="cellIs" dxfId="34" priority="57" operator="equal">
      <formula>"Nein"</formula>
    </cfRule>
  </conditionalFormatting>
  <conditionalFormatting sqref="D65:L65">
    <cfRule type="containsText" dxfId="33" priority="58" operator="containsText" text="optional">
      <formula>NOT(ISERROR(SEARCH(("optional"),(D65))))</formula>
    </cfRule>
  </conditionalFormatting>
  <conditionalFormatting sqref="D73:L73">
    <cfRule type="cellIs" dxfId="32" priority="53" operator="equal">
      <formula>"JA"</formula>
    </cfRule>
  </conditionalFormatting>
  <conditionalFormatting sqref="D73:L73">
    <cfRule type="cellIs" dxfId="31" priority="54" operator="equal">
      <formula>"Nein"</formula>
    </cfRule>
  </conditionalFormatting>
  <conditionalFormatting sqref="D73:L73">
    <cfRule type="containsText" dxfId="30" priority="55" operator="containsText" text="optional">
      <formula>NOT(ISERROR(SEARCH(("optional"),(D73))))</formula>
    </cfRule>
  </conditionalFormatting>
  <conditionalFormatting sqref="D21:L23">
    <cfRule type="cellIs" dxfId="29" priority="50" operator="equal">
      <formula>"JA"</formula>
    </cfRule>
  </conditionalFormatting>
  <conditionalFormatting sqref="D21:L23">
    <cfRule type="cellIs" dxfId="28" priority="51" operator="equal">
      <formula>"Nein"</formula>
    </cfRule>
  </conditionalFormatting>
  <conditionalFormatting sqref="D21:L23">
    <cfRule type="containsText" dxfId="27" priority="52" operator="containsText" text="optional">
      <formula>NOT(ISERROR(SEARCH(("optional"),(D21))))</formula>
    </cfRule>
  </conditionalFormatting>
  <conditionalFormatting sqref="D58:L58 D60:L62">
    <cfRule type="cellIs" dxfId="26" priority="46" operator="equal">
      <formula>"JA"</formula>
    </cfRule>
  </conditionalFormatting>
  <conditionalFormatting sqref="D58:L58 D60:L62">
    <cfRule type="cellIs" dxfId="25" priority="47" operator="equal">
      <formula>"Nein"</formula>
    </cfRule>
  </conditionalFormatting>
  <conditionalFormatting sqref="D58:L58 D60:L62">
    <cfRule type="containsText" dxfId="24" priority="48" operator="containsText" text="optional">
      <formula>NOT(ISERROR(SEARCH(("optional"),(D58))))</formula>
    </cfRule>
  </conditionalFormatting>
  <conditionalFormatting sqref="F58 I58 L58">
    <cfRule type="colorScale" priority="49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D59:L59">
    <cfRule type="cellIs" dxfId="23" priority="43" operator="equal">
      <formula>"JA"</formula>
    </cfRule>
  </conditionalFormatting>
  <conditionalFormatting sqref="D59:L59">
    <cfRule type="cellIs" dxfId="22" priority="44" operator="equal">
      <formula>"Nein"</formula>
    </cfRule>
  </conditionalFormatting>
  <conditionalFormatting sqref="D59:L59">
    <cfRule type="containsText" dxfId="21" priority="45" operator="containsText" text="optional">
      <formula>NOT(ISERROR(SEARCH(("optional"),(D59))))</formula>
    </cfRule>
  </conditionalFormatting>
  <conditionalFormatting sqref="F10">
    <cfRule type="colorScale" priority="22">
      <colorScale>
        <cfvo type="min"/>
        <cfvo type="percentile" val="50"/>
        <cfvo type="max"/>
        <color rgb="FFE67C73"/>
        <color rgb="FFFFD666"/>
        <color rgb="FF57BB8A"/>
      </colorScale>
    </cfRule>
  </conditionalFormatting>
  <conditionalFormatting sqref="D54:O54">
    <cfRule type="cellIs" dxfId="20" priority="19" operator="equal">
      <formula>"JA"</formula>
    </cfRule>
  </conditionalFormatting>
  <conditionalFormatting sqref="D54:O54">
    <cfRule type="cellIs" dxfId="19" priority="20" operator="equal">
      <formula>"Nein"</formula>
    </cfRule>
  </conditionalFormatting>
  <conditionalFormatting sqref="D54:O54">
    <cfRule type="containsText" dxfId="18" priority="21" operator="containsText" text="optional">
      <formula>NOT(ISERROR(SEARCH(("optional"),(D54))))</formula>
    </cfRule>
  </conditionalFormatting>
  <conditionalFormatting sqref="D70:L70">
    <cfRule type="cellIs" dxfId="17" priority="16" operator="equal">
      <formula>"JA"</formula>
    </cfRule>
  </conditionalFormatting>
  <conditionalFormatting sqref="D70:L70">
    <cfRule type="cellIs" dxfId="16" priority="17" operator="equal">
      <formula>"Nein"</formula>
    </cfRule>
  </conditionalFormatting>
  <conditionalFormatting sqref="D70:L70">
    <cfRule type="containsText" dxfId="15" priority="18" operator="containsText" text="optional">
      <formula>NOT(ISERROR(SEARCH(("optional"),(D70))))</formula>
    </cfRule>
  </conditionalFormatting>
  <conditionalFormatting sqref="D20:O20">
    <cfRule type="cellIs" dxfId="14" priority="13" operator="equal">
      <formula>"JA"</formula>
    </cfRule>
  </conditionalFormatting>
  <conditionalFormatting sqref="D20:O20">
    <cfRule type="cellIs" dxfId="13" priority="14" operator="equal">
      <formula>"Nein"</formula>
    </cfRule>
  </conditionalFormatting>
  <conditionalFormatting sqref="D20:O20">
    <cfRule type="containsText" dxfId="12" priority="15" operator="containsText" text="optional">
      <formula>NOT(ISERROR(SEARCH(("optional"),(D20))))</formula>
    </cfRule>
  </conditionalFormatting>
  <conditionalFormatting sqref="M51:O51">
    <cfRule type="cellIs" dxfId="11" priority="10" operator="equal">
      <formula>"JA"</formula>
    </cfRule>
  </conditionalFormatting>
  <conditionalFormatting sqref="M51:O51">
    <cfRule type="cellIs" dxfId="10" priority="11" operator="equal">
      <formula>"Nein"</formula>
    </cfRule>
  </conditionalFormatting>
  <conditionalFormatting sqref="M51:O51">
    <cfRule type="containsText" dxfId="9" priority="12" operator="containsText" text="optional">
      <formula>NOT(ISERROR(SEARCH(("optional"),(M51))))</formula>
    </cfRule>
  </conditionalFormatting>
  <conditionalFormatting sqref="D51:L51">
    <cfRule type="cellIs" dxfId="8" priority="7" operator="equal">
      <formula>"JA"</formula>
    </cfRule>
  </conditionalFormatting>
  <conditionalFormatting sqref="D51:L51">
    <cfRule type="cellIs" dxfId="7" priority="8" operator="equal">
      <formula>"Nein"</formula>
    </cfRule>
  </conditionalFormatting>
  <conditionalFormatting sqref="D51:L51">
    <cfRule type="containsText" dxfId="6" priority="9" operator="containsText" text="optional">
      <formula>NOT(ISERROR(SEARCH(("optional"),(D51))))</formula>
    </cfRule>
  </conditionalFormatting>
  <conditionalFormatting sqref="D76:O76">
    <cfRule type="cellIs" dxfId="5" priority="4" operator="equal">
      <formula>"JA"</formula>
    </cfRule>
  </conditionalFormatting>
  <conditionalFormatting sqref="D76:O76">
    <cfRule type="cellIs" dxfId="4" priority="5" operator="equal">
      <formula>"Nein"</formula>
    </cfRule>
  </conditionalFormatting>
  <conditionalFormatting sqref="D76:O76">
    <cfRule type="containsText" dxfId="3" priority="6" operator="containsText" text="optional">
      <formula>NOT(ISERROR(SEARCH(("optional"),(D76))))</formula>
    </cfRule>
  </conditionalFormatting>
  <conditionalFormatting sqref="D75:O75">
    <cfRule type="cellIs" dxfId="2" priority="1" operator="equal">
      <formula>"JA"</formula>
    </cfRule>
  </conditionalFormatting>
  <conditionalFormatting sqref="D75:O75">
    <cfRule type="cellIs" dxfId="1" priority="2" operator="equal">
      <formula>"Nein"</formula>
    </cfRule>
  </conditionalFormatting>
  <conditionalFormatting sqref="D75:O75">
    <cfRule type="containsText" dxfId="0" priority="3" operator="containsText" text="optional">
      <formula>NOT(ISERROR(SEARCH(("optional"),(D75))))</formula>
    </cfRule>
  </conditionalFormatting>
  <printOptions horizontalCentered="1" gridLines="1"/>
  <pageMargins left="0.70866141732283472" right="0.70866141732283472" top="0.74803149606299213" bottom="0.74803149606299213" header="0" footer="0"/>
  <pageSetup paperSize="9" scale="35" pageOrder="overThenDown" orientation="portrait" cellComments="atEnd" r:id="rId1"/>
  <headerFooter>
    <oddHeader>&amp;CBeispiel Nutzwertanalyse CRM/ERP</oddHeader>
    <oddFooter>&amp;LVersion 11.11.2019&amp;Rwww.tso.ch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2E4857322DB24CB83D0DC7F005609C" ma:contentTypeVersion="8" ma:contentTypeDescription="Ein neues Dokument erstellen." ma:contentTypeScope="" ma:versionID="0c4bb79aae23cb5b4eccd8bd9b0060e6">
  <xsd:schema xmlns:xsd="http://www.w3.org/2001/XMLSchema" xmlns:xs="http://www.w3.org/2001/XMLSchema" xmlns:p="http://schemas.microsoft.com/office/2006/metadata/properties" xmlns:ns2="db0f5b4a-c680-41b0-a1d6-5c7fa4acbfce" targetNamespace="http://schemas.microsoft.com/office/2006/metadata/properties" ma:root="true" ma:fieldsID="1ec31149ce6f1ec92489851d4e967ec4" ns2:_="">
    <xsd:import namespace="db0f5b4a-c680-41b0-a1d6-5c7fa4acbf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0f5b4a-c680-41b0-a1d6-5c7fa4acbf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A25DC9-9A17-4558-8AFA-6788C0A30F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F6EC01-6F86-4F84-A099-10ACCD3E11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0f5b4a-c680-41b0-a1d6-5c7fa4acbf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FDC3A4-E00D-4733-9B7C-0736859E784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Matrix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Stefan Keller</cp:lastModifiedBy>
  <cp:lastPrinted>2019-11-11T15:14:21Z</cp:lastPrinted>
  <dcterms:modified xsi:type="dcterms:W3CDTF">2019-11-11T15:43:27Z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0x010100052E4857322DB24CB83D0DC7F005609C</vt:lpwstr>
  </property>
</Properties>
</file>